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U:\Business\staff\Shared\Accountancy\Academic\TEACHING &amp; LEARNING\POSTGRADUATE Units\AYN416\2017, Semester 1\Assessment\"/>
    </mc:Choice>
  </mc:AlternateContent>
  <bookViews>
    <workbookView xWindow="75" yWindow="-15" windowWidth="16515" windowHeight="13365" tabRatio="516"/>
  </bookViews>
  <sheets>
    <sheet name="Chart of Accounts" sheetId="8" r:id="rId1"/>
    <sheet name="Journals" sheetId="1" r:id="rId2"/>
    <sheet name="Subsid Ledgers" sheetId="2" r:id="rId3"/>
    <sheet name="Gen Ledger" sheetId="3" r:id="rId4"/>
    <sheet name="Worksheet" sheetId="4" r:id="rId5"/>
    <sheet name="Income Sment &amp; Chgs in Equity" sheetId="5" r:id="rId6"/>
    <sheet name="Balance Sheet" sheetId="7" r:id="rId7"/>
    <sheet name="Post Cl Trial Bal" sheetId="6" r:id="rId8"/>
  </sheets>
  <definedNames>
    <definedName name="_xlnm.Print_Area" localSheetId="3">'Gen Ledger'!$A$1:$G$237</definedName>
  </definedNames>
  <calcPr calcId="152511"/>
</workbook>
</file>

<file path=xl/calcChain.xml><?xml version="1.0" encoding="utf-8"?>
<calcChain xmlns="http://schemas.openxmlformats.org/spreadsheetml/2006/main">
  <c r="F6" i="3" l="1"/>
  <c r="F7" i="3" s="1"/>
  <c r="F14" i="3"/>
  <c r="F15" i="3" s="1"/>
  <c r="F16" i="3" s="1"/>
  <c r="F49" i="3" l="1"/>
  <c r="F50" i="3" s="1"/>
  <c r="A122" i="3"/>
  <c r="A113" i="3"/>
  <c r="A97" i="3"/>
  <c r="A84" i="3"/>
  <c r="A76" i="3"/>
  <c r="A69" i="3"/>
  <c r="A62" i="3"/>
  <c r="A56" i="3"/>
  <c r="A48" i="3"/>
  <c r="A41" i="3"/>
  <c r="A22" i="3"/>
  <c r="A13" i="3"/>
  <c r="A57" i="2"/>
  <c r="A51" i="2"/>
  <c r="A44" i="2"/>
  <c r="A38" i="2"/>
  <c r="A21" i="2"/>
  <c r="A13" i="2"/>
  <c r="E55" i="8" l="1"/>
  <c r="F55" i="8"/>
  <c r="E56" i="8"/>
  <c r="F56" i="8"/>
  <c r="F223" i="3"/>
  <c r="B223" i="3"/>
  <c r="F57" i="8"/>
  <c r="F58" i="8"/>
  <c r="G122" i="3"/>
  <c r="G113" i="3"/>
  <c r="G114" i="3" s="1"/>
  <c r="G97" i="3"/>
  <c r="G84" i="3"/>
  <c r="G76" i="3"/>
  <c r="G77" i="3" s="1"/>
  <c r="F69" i="3"/>
  <c r="G62" i="3"/>
  <c r="G63" i="3" s="1"/>
  <c r="F56" i="3"/>
  <c r="G123" i="3" l="1"/>
  <c r="A8" i="4"/>
  <c r="B8" i="4"/>
  <c r="A9" i="4"/>
  <c r="B9" i="4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7" i="4"/>
  <c r="B7" i="4"/>
  <c r="F41" i="3"/>
  <c r="F42" i="3" s="1"/>
  <c r="F21" i="2" l="1"/>
  <c r="F13" i="2"/>
  <c r="F6" i="2"/>
  <c r="G57" i="2"/>
  <c r="G51" i="2"/>
  <c r="G44" i="2"/>
  <c r="G38" i="2"/>
  <c r="G39" i="2" s="1"/>
  <c r="B54" i="2"/>
  <c r="B48" i="2"/>
  <c r="B41" i="2"/>
  <c r="B35" i="2"/>
  <c r="B18" i="2"/>
  <c r="B10" i="2"/>
  <c r="B3" i="2"/>
  <c r="C4" i="8"/>
  <c r="E57" i="8"/>
  <c r="E58" i="8"/>
  <c r="F5" i="3" l="1"/>
  <c r="F7" i="2"/>
  <c r="F8" i="2" s="1"/>
  <c r="F27" i="2" s="1"/>
  <c r="D34" i="8"/>
  <c r="F70" i="3" l="1"/>
  <c r="G115" i="3" l="1"/>
  <c r="G85" i="3"/>
  <c r="D50" i="8"/>
  <c r="B28" i="2"/>
  <c r="B27" i="2"/>
  <c r="C41" i="8"/>
  <c r="F14" i="2"/>
  <c r="B29" i="2"/>
  <c r="G63" i="2"/>
  <c r="B64" i="2"/>
  <c r="B65" i="2"/>
  <c r="B63" i="2"/>
  <c r="B66" i="2"/>
  <c r="F35" i="3"/>
  <c r="G86" i="3" l="1"/>
  <c r="G87" i="3" s="1"/>
  <c r="G88" i="3" s="1"/>
  <c r="G89" i="3" s="1"/>
  <c r="G90" i="3" s="1"/>
  <c r="G91" i="3" s="1"/>
  <c r="G45" i="2"/>
  <c r="G46" i="2" s="1"/>
  <c r="G64" i="2" s="1"/>
  <c r="G58" i="2"/>
  <c r="G59" i="2" s="1"/>
  <c r="G66" i="2" s="1"/>
  <c r="F22" i="2"/>
  <c r="F23" i="2" s="1"/>
  <c r="F29" i="2" s="1"/>
  <c r="G98" i="3"/>
  <c r="G99" i="3" s="1"/>
  <c r="G100" i="3" s="1"/>
  <c r="C5" i="8"/>
  <c r="E59" i="8"/>
  <c r="G124" i="3"/>
  <c r="F13" i="3" l="1"/>
  <c r="G52" i="2"/>
  <c r="G65" i="2" s="1"/>
  <c r="F15" i="2"/>
  <c r="F16" i="2" s="1"/>
  <c r="F28" i="2" s="1"/>
  <c r="C40" i="4"/>
  <c r="H53" i="1"/>
  <c r="H32" i="1"/>
  <c r="H10" i="1"/>
  <c r="C6" i="8"/>
  <c r="C34" i="8" l="1"/>
  <c r="F22" i="3"/>
  <c r="F23" i="3" s="1"/>
  <c r="F24" i="3" s="1"/>
  <c r="F25" i="3" s="1"/>
  <c r="G125" i="3" l="1"/>
  <c r="C42" i="4"/>
  <c r="F26" i="3"/>
  <c r="F27" i="3" s="1"/>
  <c r="G19" i="1" l="1"/>
  <c r="G101" i="3" l="1"/>
  <c r="C41" i="4" l="1"/>
  <c r="C39" i="4"/>
  <c r="C43" i="4" l="1"/>
</calcChain>
</file>

<file path=xl/sharedStrings.xml><?xml version="1.0" encoding="utf-8"?>
<sst xmlns="http://schemas.openxmlformats.org/spreadsheetml/2006/main" count="526" uniqueCount="134">
  <si>
    <t>CR</t>
  </si>
  <si>
    <t>Posting References for Totals</t>
  </si>
  <si>
    <t>Bal</t>
  </si>
  <si>
    <t>CASH PAYMENTS JOURNAL</t>
  </si>
  <si>
    <t>Chq. No.</t>
  </si>
  <si>
    <t>Accounts Payable</t>
  </si>
  <si>
    <t>Wages Expense</t>
  </si>
  <si>
    <t>Page 18</t>
  </si>
  <si>
    <t>Page 17</t>
  </si>
  <si>
    <t>Page 25</t>
  </si>
  <si>
    <t>Page 62</t>
  </si>
  <si>
    <t>Account Details</t>
  </si>
  <si>
    <t xml:space="preserve">Page 63 </t>
  </si>
  <si>
    <t>Adjusting Entries</t>
  </si>
  <si>
    <t>Page 64</t>
  </si>
  <si>
    <t>Closing Entries</t>
  </si>
  <si>
    <t>Accounts Receivable Subsidiary Ledger</t>
  </si>
  <si>
    <t>Account:</t>
  </si>
  <si>
    <t>Jnl Ref</t>
  </si>
  <si>
    <t xml:space="preserve">Debit </t>
  </si>
  <si>
    <t>Balance</t>
  </si>
  <si>
    <t>Accounts Payable Subsidiary Ledger</t>
  </si>
  <si>
    <t>Prepaid Insurance</t>
  </si>
  <si>
    <t xml:space="preserve">Account No. </t>
  </si>
  <si>
    <t>Computer Equipment</t>
  </si>
  <si>
    <t>Accumulated Depreciation - Computer Equipment</t>
  </si>
  <si>
    <t>Account No.</t>
  </si>
  <si>
    <t>Wages Payable</t>
  </si>
  <si>
    <t>PAYG Tax Payable</t>
  </si>
  <si>
    <t>Capital</t>
  </si>
  <si>
    <t>Office Supplies Expense</t>
  </si>
  <si>
    <t>Telephone and Internet Expense</t>
  </si>
  <si>
    <t>Insurance Expense</t>
  </si>
  <si>
    <t>Depreciation - Computer Equipment</t>
  </si>
  <si>
    <t>Unadjusted Trial Balance</t>
  </si>
  <si>
    <t>DR</t>
  </si>
  <si>
    <t>General Journal</t>
  </si>
  <si>
    <t>Net Profit</t>
    <phoneticPr fontId="3" type="noConversion"/>
  </si>
  <si>
    <t>Adjustments</t>
  </si>
  <si>
    <t>Adjusted Trial Balance</t>
  </si>
  <si>
    <t>Income Statement</t>
  </si>
  <si>
    <t>Balance Sheet</t>
  </si>
  <si>
    <t>Month ended 30 April</t>
  </si>
  <si>
    <t>Month Ended 30 April</t>
  </si>
  <si>
    <t>Worksheet for month ended 30 April</t>
  </si>
  <si>
    <t>Rent Expense</t>
  </si>
  <si>
    <t>Post Closing Trial Balance</t>
  </si>
  <si>
    <t>as at 30 April</t>
  </si>
  <si>
    <t>Account Name</t>
  </si>
  <si>
    <t>Drawings</t>
  </si>
  <si>
    <t>Insight Computers</t>
  </si>
  <si>
    <t>Date</t>
  </si>
  <si>
    <t>Invoice No.</t>
  </si>
  <si>
    <t>Account Debited</t>
  </si>
  <si>
    <t>Post Ref</t>
  </si>
  <si>
    <t>Accounts Receivable DR</t>
  </si>
  <si>
    <t>GST Clearing CR</t>
  </si>
  <si>
    <t>CASH RECEIPTS JOURNAL</t>
  </si>
  <si>
    <t>Account Credited</t>
  </si>
  <si>
    <t>Debit</t>
  </si>
  <si>
    <t>Cash at Bank</t>
  </si>
  <si>
    <t>Credit</t>
  </si>
  <si>
    <t>Accounts Receivable</t>
  </si>
  <si>
    <t>Account Title</t>
  </si>
  <si>
    <t>Statement of Changes in Equity</t>
  </si>
  <si>
    <t>Inventory</t>
  </si>
  <si>
    <t>SALES  JOURNAL</t>
  </si>
  <si>
    <t>Sales Revenue CR</t>
  </si>
  <si>
    <t>PURCHASES JOURNAL</t>
  </si>
  <si>
    <t>Inventory DR</t>
  </si>
  <si>
    <t>GST Clearing DR</t>
  </si>
  <si>
    <t>Accounts Payable CR</t>
  </si>
  <si>
    <t>Sales Revenue</t>
  </si>
  <si>
    <t>List of Inventory Items</t>
  </si>
  <si>
    <t>Cost of Goods Sold</t>
  </si>
  <si>
    <t>Bank Charges</t>
  </si>
  <si>
    <t xml:space="preserve">Accounts Receivable Subsidiary Ledger </t>
  </si>
  <si>
    <t xml:space="preserve">Accounts Payable Subsidiary Ledger </t>
  </si>
  <si>
    <t>Sales Returns &amp; Allowances</t>
  </si>
  <si>
    <t>Classified Income Statement</t>
  </si>
  <si>
    <t>Number of units</t>
  </si>
  <si>
    <t>Prepaid Rent</t>
  </si>
  <si>
    <t>Store Equipment</t>
  </si>
  <si>
    <t>Accumulated Depreciation - Store Equipment</t>
  </si>
  <si>
    <t>Utilities Expense</t>
  </si>
  <si>
    <t>Grooving Guitars</t>
  </si>
  <si>
    <t>Cash at Bank - ANZ</t>
  </si>
  <si>
    <t xml:space="preserve">              - </t>
  </si>
  <si>
    <t>Depreciation Expense - Computer Equipment</t>
  </si>
  <si>
    <t>Depreciation Expense - Store Equipment</t>
  </si>
  <si>
    <t>The Gap High School</t>
  </si>
  <si>
    <t>Kelvin Grove High School</t>
  </si>
  <si>
    <t>Creative Industries</t>
  </si>
  <si>
    <t>Fender Guitars</t>
  </si>
  <si>
    <t>Yamaha</t>
  </si>
  <si>
    <t>Bass Guitar</t>
  </si>
  <si>
    <t>Acoustic Guitar</t>
  </si>
  <si>
    <t>Electric Guitar</t>
  </si>
  <si>
    <t>Student Pack</t>
  </si>
  <si>
    <t>Proof</t>
  </si>
  <si>
    <t>Depreciation - Store Equipment</t>
  </si>
  <si>
    <t>(excl GST)</t>
  </si>
  <si>
    <t>Unit Cost $</t>
  </si>
  <si>
    <t>Total Value $</t>
  </si>
  <si>
    <t>Unit Selling Price $</t>
  </si>
  <si>
    <t>SCHEDULE OF ACCOUNTS RECEIVABLE AS AT 30 APRIL</t>
  </si>
  <si>
    <t>SCHEDULE OF ACCOUNTS PAYABLE AS AT 30 APRIL</t>
  </si>
  <si>
    <t>Cash at Bank Dr</t>
  </si>
  <si>
    <t>Sales Revenue Cr</t>
  </si>
  <si>
    <t>Accounts Receivable Cr</t>
  </si>
  <si>
    <t>Other Accounts Cr</t>
  </si>
  <si>
    <t>GST Clearing Cr</t>
  </si>
  <si>
    <t>Accounts Payable Dr</t>
  </si>
  <si>
    <t>Other Accounts Dr</t>
  </si>
  <si>
    <t>GST Clearing Dr</t>
  </si>
  <si>
    <t>Cash at Bank Cr</t>
  </si>
  <si>
    <t>Proof-Unadjusted Trial Balance</t>
  </si>
  <si>
    <t>Proof-Adjustments</t>
  </si>
  <si>
    <t>Proof-Adjusted Trial Balance</t>
  </si>
  <si>
    <t>Proof-Income Statement</t>
  </si>
  <si>
    <t>Proof-Balance Sheet</t>
  </si>
  <si>
    <t>Letter of adj</t>
  </si>
  <si>
    <t>Classified Comparative Balance Sheet as at 30 April</t>
  </si>
  <si>
    <t>Electrical Repairs Expense</t>
  </si>
  <si>
    <t>Office Supplies</t>
  </si>
  <si>
    <t>GST Clearing (Tax Payable GST)</t>
  </si>
  <si>
    <t>Confirm Subsidiary Ledger Matches General Ledger Control Account</t>
  </si>
  <si>
    <t>Y/N</t>
  </si>
  <si>
    <t>Chart of Accounts and Opening Balances as at 31 March</t>
  </si>
  <si>
    <t>as at 31 March</t>
  </si>
  <si>
    <t>Profit or Loss Summary</t>
  </si>
  <si>
    <t>Cost of Goods Sold Dr Inventory Cr</t>
  </si>
  <si>
    <t>Cost of Goods Sold Dr                             Inventory Cr</t>
  </si>
  <si>
    <t>Able Accountants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</si>
</sst>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_(* #,##0.00_);_(* \(#,##0.00\);_(* &quot;-&quot;??_);_(@_)"/>
  </numFmts>
  <fonts count="15" x14ac:knownFonts="1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8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sz val="10"/>
      <name val="Symbol"/>
      <family val="1"/>
      <charset val="2"/>
    </font>
    <font>
      <sz val="10"/>
      <color theme="3"/>
      <name val="Verdana"/>
      <family val="2"/>
    </font>
    <font>
      <b/>
      <sz val="18"/>
      <name val="Verdana"/>
      <family val="2"/>
    </font>
    <font>
      <sz val="16"/>
      <name val="Verdana"/>
      <family val="2"/>
    </font>
    <font>
      <sz val="9"/>
      <name val="Verdana"/>
      <family val="2"/>
    </font>
    <font>
      <b/>
      <sz val="7.5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0" fontId="1" fillId="0" borderId="0" xfId="0" applyFont="1"/>
    <xf numFmtId="16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0" fontId="0" fillId="0" borderId="0" xfId="0" applyAlignment="1">
      <alignment horizontal="center"/>
    </xf>
    <xf numFmtId="3" fontId="2" fillId="0" borderId="0" xfId="0" applyNumberFormat="1" applyFont="1"/>
    <xf numFmtId="164" fontId="0" fillId="0" borderId="0" xfId="1" applyNumberFormat="1" applyFont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2" fillId="0" borderId="0" xfId="1" applyNumberFormat="1" applyFont="1"/>
    <xf numFmtId="0" fontId="5" fillId="0" borderId="0" xfId="0" applyFont="1"/>
    <xf numFmtId="0" fontId="5" fillId="0" borderId="0" xfId="0" applyFont="1" applyAlignment="1">
      <alignment horizontal="centerContinuous"/>
    </xf>
    <xf numFmtId="164" fontId="2" fillId="0" borderId="1" xfId="1" applyNumberFormat="1" applyFont="1" applyBorder="1"/>
    <xf numFmtId="3" fontId="0" fillId="0" borderId="1" xfId="0" applyNumberFormat="1" applyBorder="1"/>
    <xf numFmtId="3" fontId="2" fillId="0" borderId="1" xfId="0" applyNumberFormat="1" applyFont="1" applyBorder="1"/>
    <xf numFmtId="3" fontId="2" fillId="0" borderId="0" xfId="0" applyNumberFormat="1" applyFont="1" applyFill="1" applyBorder="1"/>
    <xf numFmtId="3" fontId="2" fillId="0" borderId="0" xfId="0" applyNumberFormat="1" applyFont="1" applyAlignment="1">
      <alignment wrapText="1"/>
    </xf>
    <xf numFmtId="3" fontId="2" fillId="0" borderId="0" xfId="0" applyNumberFormat="1" applyFont="1" applyAlignment="1">
      <alignment horizontal="center"/>
    </xf>
    <xf numFmtId="164" fontId="0" fillId="0" borderId="1" xfId="0" applyNumberFormat="1" applyBorder="1"/>
    <xf numFmtId="3" fontId="5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16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7" fillId="0" borderId="0" xfId="0" applyFont="1"/>
    <xf numFmtId="0" fontId="1" fillId="0" borderId="0" xfId="0" applyFont="1" applyFill="1"/>
    <xf numFmtId="3" fontId="1" fillId="0" borderId="0" xfId="0" applyNumberFormat="1" applyFont="1" applyFill="1"/>
    <xf numFmtId="0" fontId="2" fillId="0" borderId="0" xfId="0" applyFont="1" applyFill="1"/>
    <xf numFmtId="3" fontId="5" fillId="0" borderId="0" xfId="0" applyNumberFormat="1" applyFont="1" applyFill="1" applyAlignment="1">
      <alignment horizontal="centerContinuous"/>
    </xf>
    <xf numFmtId="3" fontId="0" fillId="0" borderId="0" xfId="0" applyNumberFormat="1" applyFill="1"/>
    <xf numFmtId="16" fontId="2" fillId="0" borderId="0" xfId="0" applyNumberFormat="1" applyFont="1" applyFill="1"/>
    <xf numFmtId="16" fontId="0" fillId="0" borderId="0" xfId="0" applyNumberFormat="1" applyFill="1"/>
    <xf numFmtId="0" fontId="2" fillId="0" borderId="0" xfId="0" applyFont="1"/>
    <xf numFmtId="0" fontId="2" fillId="0" borderId="0" xfId="0" applyFont="1" applyAlignment="1">
      <alignment horizontal="centerContinuous"/>
    </xf>
    <xf numFmtId="16" fontId="2" fillId="0" borderId="0" xfId="0" applyNumberFormat="1" applyFont="1"/>
    <xf numFmtId="164" fontId="2" fillId="0" borderId="0" xfId="1" applyNumberFormat="1" applyFont="1" applyBorder="1"/>
    <xf numFmtId="3" fontId="9" fillId="0" borderId="0" xfId="0" applyNumberFormat="1" applyFont="1"/>
    <xf numFmtId="3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0" fillId="0" borderId="0" xfId="0" applyFont="1"/>
    <xf numFmtId="3" fontId="2" fillId="0" borderId="0" xfId="0" quotePrefix="1" applyNumberFormat="1" applyFont="1" applyFill="1" applyBorder="1" applyAlignment="1">
      <alignment horizontal="center"/>
    </xf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9" fillId="0" borderId="0" xfId="0" applyNumberFormat="1" applyFont="1" applyAlignment="1">
      <alignment horizontal="center"/>
    </xf>
    <xf numFmtId="0" fontId="2" fillId="0" borderId="0" xfId="0" quotePrefix="1" applyFont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Continuous" wrapText="1"/>
    </xf>
    <xf numFmtId="0" fontId="1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view="pageLayout" zoomScaleNormal="100" workbookViewId="0"/>
  </sheetViews>
  <sheetFormatPr defaultColWidth="11" defaultRowHeight="12.75" x14ac:dyDescent="0.2"/>
  <cols>
    <col min="1" max="1" width="9.875" customWidth="1"/>
    <col min="2" max="2" width="40.25" customWidth="1"/>
    <col min="6" max="6" width="14.625" customWidth="1"/>
  </cols>
  <sheetData>
    <row r="1" spans="1:4" ht="15" x14ac:dyDescent="0.2">
      <c r="A1" s="12" t="s">
        <v>128</v>
      </c>
      <c r="B1" s="9"/>
      <c r="C1" s="9"/>
      <c r="D1" s="9"/>
    </row>
    <row r="2" spans="1:4" x14ac:dyDescent="0.2">
      <c r="A2" s="45" t="s">
        <v>26</v>
      </c>
      <c r="B2" t="s">
        <v>48</v>
      </c>
      <c r="C2" s="9" t="s">
        <v>20</v>
      </c>
      <c r="D2" s="9"/>
    </row>
    <row r="3" spans="1:4" x14ac:dyDescent="0.2">
      <c r="A3" s="45"/>
      <c r="C3" s="9" t="s">
        <v>35</v>
      </c>
      <c r="D3" s="9" t="s">
        <v>0</v>
      </c>
    </row>
    <row r="4" spans="1:4" x14ac:dyDescent="0.2">
      <c r="A4" s="45">
        <v>101</v>
      </c>
      <c r="B4" t="s">
        <v>86</v>
      </c>
      <c r="C4" s="10">
        <f>12580+2290</f>
        <v>14870</v>
      </c>
      <c r="D4" s="10"/>
    </row>
    <row r="5" spans="1:4" x14ac:dyDescent="0.2">
      <c r="A5" s="45">
        <v>110</v>
      </c>
      <c r="B5" t="s">
        <v>62</v>
      </c>
      <c r="C5" s="10">
        <f>+C41</f>
        <v>56518</v>
      </c>
      <c r="D5" s="10"/>
    </row>
    <row r="6" spans="1:4" x14ac:dyDescent="0.2">
      <c r="A6" s="45">
        <v>112</v>
      </c>
      <c r="B6" s="33" t="s">
        <v>65</v>
      </c>
      <c r="C6" s="10">
        <f>+E59</f>
        <v>24480</v>
      </c>
      <c r="D6" s="10"/>
    </row>
    <row r="7" spans="1:4" x14ac:dyDescent="0.2">
      <c r="A7" s="45">
        <v>115</v>
      </c>
      <c r="B7" t="s">
        <v>22</v>
      </c>
      <c r="C7" s="10" t="s">
        <v>87</v>
      </c>
      <c r="D7" s="10"/>
    </row>
    <row r="8" spans="1:4" x14ac:dyDescent="0.2">
      <c r="A8" s="45">
        <v>116</v>
      </c>
      <c r="B8" t="s">
        <v>81</v>
      </c>
      <c r="C8" s="10">
        <v>15000</v>
      </c>
      <c r="D8" s="10"/>
    </row>
    <row r="9" spans="1:4" x14ac:dyDescent="0.2">
      <c r="A9" s="45">
        <v>118</v>
      </c>
      <c r="B9" s="33" t="s">
        <v>124</v>
      </c>
      <c r="C9" s="10">
        <v>1520</v>
      </c>
      <c r="D9" s="10"/>
    </row>
    <row r="10" spans="1:4" x14ac:dyDescent="0.2">
      <c r="A10" s="45">
        <v>130</v>
      </c>
      <c r="B10" s="33" t="s">
        <v>82</v>
      </c>
      <c r="C10" s="10">
        <v>29080</v>
      </c>
    </row>
    <row r="11" spans="1:4" x14ac:dyDescent="0.2">
      <c r="A11" s="45">
        <v>131</v>
      </c>
      <c r="B11" s="33" t="s">
        <v>83</v>
      </c>
      <c r="C11" s="10"/>
      <c r="D11" s="10">
        <v>14040</v>
      </c>
    </row>
    <row r="12" spans="1:4" x14ac:dyDescent="0.2">
      <c r="A12" s="45">
        <v>135</v>
      </c>
      <c r="B12" t="s">
        <v>24</v>
      </c>
      <c r="C12" s="10">
        <v>24460</v>
      </c>
    </row>
    <row r="13" spans="1:4" x14ac:dyDescent="0.2">
      <c r="A13" s="45">
        <v>136</v>
      </c>
      <c r="B13" t="s">
        <v>25</v>
      </c>
      <c r="C13" s="10"/>
      <c r="D13" s="10">
        <v>15288</v>
      </c>
    </row>
    <row r="14" spans="1:4" x14ac:dyDescent="0.2">
      <c r="A14" s="45">
        <v>200</v>
      </c>
      <c r="B14" s="33" t="s">
        <v>125</v>
      </c>
      <c r="C14" s="10"/>
      <c r="D14" s="10">
        <v>12450</v>
      </c>
    </row>
    <row r="15" spans="1:4" x14ac:dyDescent="0.2">
      <c r="A15" s="45">
        <v>201</v>
      </c>
      <c r="B15" t="s">
        <v>5</v>
      </c>
      <c r="C15" s="10"/>
      <c r="D15" s="10">
        <v>28970</v>
      </c>
    </row>
    <row r="16" spans="1:4" x14ac:dyDescent="0.2">
      <c r="A16" s="45">
        <v>203</v>
      </c>
      <c r="B16" t="s">
        <v>27</v>
      </c>
      <c r="C16" s="10"/>
      <c r="D16" s="10" t="s">
        <v>87</v>
      </c>
    </row>
    <row r="17" spans="1:4" x14ac:dyDescent="0.2">
      <c r="A17" s="45">
        <v>205</v>
      </c>
      <c r="B17" t="s">
        <v>28</v>
      </c>
      <c r="C17" s="10"/>
      <c r="D17" s="10">
        <v>5180</v>
      </c>
    </row>
    <row r="18" spans="1:4" x14ac:dyDescent="0.2">
      <c r="A18" s="45">
        <v>301</v>
      </c>
      <c r="B18" t="s">
        <v>29</v>
      </c>
      <c r="C18" s="10"/>
      <c r="D18" s="10">
        <v>90000</v>
      </c>
    </row>
    <row r="19" spans="1:4" x14ac:dyDescent="0.2">
      <c r="A19" s="45">
        <v>302</v>
      </c>
      <c r="B19" t="s">
        <v>49</v>
      </c>
    </row>
    <row r="20" spans="1:4" x14ac:dyDescent="0.2">
      <c r="A20" s="45">
        <v>307</v>
      </c>
      <c r="B20" s="33" t="s">
        <v>130</v>
      </c>
    </row>
    <row r="21" spans="1:4" x14ac:dyDescent="0.2">
      <c r="A21" s="45">
        <v>401</v>
      </c>
      <c r="B21" s="33" t="s">
        <v>72</v>
      </c>
    </row>
    <row r="22" spans="1:4" x14ac:dyDescent="0.2">
      <c r="A22" s="45">
        <v>402</v>
      </c>
      <c r="B22" s="33" t="s">
        <v>78</v>
      </c>
    </row>
    <row r="23" spans="1:4" x14ac:dyDescent="0.2">
      <c r="A23" s="45">
        <v>501</v>
      </c>
      <c r="B23" s="33" t="s">
        <v>74</v>
      </c>
    </row>
    <row r="24" spans="1:4" x14ac:dyDescent="0.2">
      <c r="A24" s="45">
        <v>503</v>
      </c>
      <c r="B24" t="s">
        <v>75</v>
      </c>
    </row>
    <row r="25" spans="1:4" x14ac:dyDescent="0.2">
      <c r="A25" s="45">
        <v>505</v>
      </c>
      <c r="B25" t="s">
        <v>88</v>
      </c>
    </row>
    <row r="26" spans="1:4" x14ac:dyDescent="0.2">
      <c r="A26" s="45">
        <v>506</v>
      </c>
      <c r="B26" t="s">
        <v>89</v>
      </c>
    </row>
    <row r="27" spans="1:4" x14ac:dyDescent="0.2">
      <c r="A27" s="45">
        <v>510</v>
      </c>
      <c r="B27" s="33" t="s">
        <v>123</v>
      </c>
    </row>
    <row r="28" spans="1:4" x14ac:dyDescent="0.2">
      <c r="A28" s="45">
        <v>520</v>
      </c>
      <c r="B28" t="s">
        <v>32</v>
      </c>
    </row>
    <row r="29" spans="1:4" x14ac:dyDescent="0.2">
      <c r="A29" s="45">
        <v>542</v>
      </c>
      <c r="B29" t="s">
        <v>30</v>
      </c>
    </row>
    <row r="30" spans="1:4" x14ac:dyDescent="0.2">
      <c r="A30" s="45">
        <v>560</v>
      </c>
      <c r="B30" s="33" t="s">
        <v>45</v>
      </c>
    </row>
    <row r="31" spans="1:4" x14ac:dyDescent="0.2">
      <c r="A31" s="45">
        <v>580</v>
      </c>
      <c r="B31" t="s">
        <v>31</v>
      </c>
    </row>
    <row r="32" spans="1:4" x14ac:dyDescent="0.2">
      <c r="A32" s="45">
        <v>582</v>
      </c>
      <c r="B32" t="s">
        <v>84</v>
      </c>
    </row>
    <row r="33" spans="1:5" x14ac:dyDescent="0.2">
      <c r="A33" s="45">
        <v>585</v>
      </c>
      <c r="B33" s="33" t="s">
        <v>6</v>
      </c>
    </row>
    <row r="34" spans="1:5" ht="15.75" thickBot="1" x14ac:dyDescent="0.25">
      <c r="B34" s="12"/>
      <c r="C34" s="19">
        <f>SUM(C4:C33)</f>
        <v>165928</v>
      </c>
      <c r="D34" s="19">
        <f>SUM(D4:D33)</f>
        <v>165928</v>
      </c>
    </row>
    <row r="35" spans="1:5" ht="13.5" thickTop="1" x14ac:dyDescent="0.2">
      <c r="D35" s="23"/>
      <c r="E35" s="23"/>
    </row>
    <row r="36" spans="1:5" ht="15" x14ac:dyDescent="0.2">
      <c r="A36" s="12" t="s">
        <v>76</v>
      </c>
      <c r="B36" s="12"/>
      <c r="C36" s="12"/>
      <c r="D36" s="12"/>
    </row>
    <row r="37" spans="1:5" ht="15" x14ac:dyDescent="0.2">
      <c r="A37" s="12" t="s">
        <v>129</v>
      </c>
      <c r="B37" s="12"/>
      <c r="C37" s="12"/>
      <c r="D37" s="12"/>
    </row>
    <row r="38" spans="1:5" x14ac:dyDescent="0.2">
      <c r="B38" s="33" t="s">
        <v>92</v>
      </c>
      <c r="C38" s="10">
        <v>23120</v>
      </c>
    </row>
    <row r="39" spans="1:5" x14ac:dyDescent="0.2">
      <c r="B39" s="33" t="s">
        <v>91</v>
      </c>
      <c r="C39" s="10">
        <v>7448</v>
      </c>
    </row>
    <row r="40" spans="1:5" x14ac:dyDescent="0.2">
      <c r="B40" s="33" t="s">
        <v>90</v>
      </c>
      <c r="C40" s="10">
        <v>25950</v>
      </c>
    </row>
    <row r="41" spans="1:5" ht="13.5" thickBot="1" x14ac:dyDescent="0.25">
      <c r="C41" s="13">
        <f>SUM(C38:C40)</f>
        <v>56518</v>
      </c>
    </row>
    <row r="42" spans="1:5" ht="13.5" thickTop="1" x14ac:dyDescent="0.2"/>
    <row r="43" spans="1:5" ht="15" x14ac:dyDescent="0.2">
      <c r="A43" s="12" t="s">
        <v>77</v>
      </c>
      <c r="B43" s="12"/>
      <c r="C43" s="12"/>
      <c r="D43" s="12"/>
    </row>
    <row r="44" spans="1:5" ht="15" x14ac:dyDescent="0.2">
      <c r="A44" s="12" t="s">
        <v>129</v>
      </c>
      <c r="B44" s="12"/>
      <c r="C44" s="12"/>
      <c r="D44" s="12"/>
    </row>
    <row r="46" spans="1:5" x14ac:dyDescent="0.2">
      <c r="B46" t="s">
        <v>133</v>
      </c>
      <c r="D46" s="10">
        <v>3850</v>
      </c>
    </row>
    <row r="47" spans="1:5" x14ac:dyDescent="0.2">
      <c r="B47" s="33" t="s">
        <v>93</v>
      </c>
      <c r="D47" s="10">
        <v>16500</v>
      </c>
    </row>
    <row r="48" spans="1:5" x14ac:dyDescent="0.2">
      <c r="B48" t="s">
        <v>50</v>
      </c>
      <c r="D48" s="10">
        <v>4520</v>
      </c>
    </row>
    <row r="49" spans="1:6" x14ac:dyDescent="0.2">
      <c r="B49" s="33" t="s">
        <v>94</v>
      </c>
      <c r="D49" s="10">
        <v>4100</v>
      </c>
    </row>
    <row r="50" spans="1:6" ht="13.5" thickBot="1" x14ac:dyDescent="0.25">
      <c r="D50" s="13">
        <f>SUM(D46:D49)</f>
        <v>28970</v>
      </c>
    </row>
    <row r="51" spans="1:6" ht="13.5" thickTop="1" x14ac:dyDescent="0.2">
      <c r="C51" s="36"/>
    </row>
    <row r="52" spans="1:6" ht="15" x14ac:dyDescent="0.2">
      <c r="A52" s="12" t="s">
        <v>73</v>
      </c>
      <c r="B52" s="12"/>
      <c r="C52" s="36"/>
    </row>
    <row r="53" spans="1:6" ht="15" x14ac:dyDescent="0.2">
      <c r="A53" s="12" t="s">
        <v>129</v>
      </c>
      <c r="B53" s="12"/>
      <c r="C53" s="49"/>
      <c r="D53" s="49" t="s">
        <v>102</v>
      </c>
      <c r="E53" s="49" t="s">
        <v>103</v>
      </c>
      <c r="F53" s="49" t="s">
        <v>104</v>
      </c>
    </row>
    <row r="54" spans="1:6" ht="23.25" x14ac:dyDescent="0.2">
      <c r="B54" s="12"/>
      <c r="C54" s="48" t="s">
        <v>80</v>
      </c>
      <c r="D54" s="49" t="s">
        <v>101</v>
      </c>
      <c r="E54" s="49" t="s">
        <v>101</v>
      </c>
      <c r="F54" s="49" t="s">
        <v>101</v>
      </c>
    </row>
    <row r="55" spans="1:6" x14ac:dyDescent="0.2">
      <c r="B55" s="33" t="s">
        <v>96</v>
      </c>
      <c r="C55" s="33">
        <v>64</v>
      </c>
      <c r="D55" s="33">
        <v>180</v>
      </c>
      <c r="E55" s="10">
        <f>+C55*D55</f>
        <v>11520</v>
      </c>
      <c r="F55">
        <f>+D55*2</f>
        <v>360</v>
      </c>
    </row>
    <row r="56" spans="1:6" x14ac:dyDescent="0.2">
      <c r="B56" s="33" t="s">
        <v>95</v>
      </c>
      <c r="C56" s="33">
        <v>23</v>
      </c>
      <c r="D56" s="33">
        <v>170</v>
      </c>
      <c r="E56" s="10">
        <f t="shared" ref="E56:E58" si="0">+C56*D56</f>
        <v>3910</v>
      </c>
      <c r="F56">
        <f t="shared" ref="F56:F58" si="1">+D56*2</f>
        <v>340</v>
      </c>
    </row>
    <row r="57" spans="1:6" x14ac:dyDescent="0.2">
      <c r="B57" s="33" t="s">
        <v>97</v>
      </c>
      <c r="C57" s="33">
        <v>20</v>
      </c>
      <c r="D57" s="33">
        <v>190</v>
      </c>
      <c r="E57" s="10">
        <f t="shared" si="0"/>
        <v>3800</v>
      </c>
      <c r="F57">
        <f t="shared" si="1"/>
        <v>380</v>
      </c>
    </row>
    <row r="58" spans="1:6" x14ac:dyDescent="0.2">
      <c r="B58" s="33" t="s">
        <v>98</v>
      </c>
      <c r="C58" s="33">
        <v>35</v>
      </c>
      <c r="D58" s="33">
        <v>150</v>
      </c>
      <c r="E58" s="10">
        <f t="shared" si="0"/>
        <v>5250</v>
      </c>
      <c r="F58">
        <f t="shared" si="1"/>
        <v>300</v>
      </c>
    </row>
    <row r="59" spans="1:6" ht="13.5" thickBot="1" x14ac:dyDescent="0.25">
      <c r="E59" s="13">
        <f>SUM(E55:E58)</f>
        <v>24480</v>
      </c>
    </row>
    <row r="60" spans="1:6" ht="13.5" thickTop="1" x14ac:dyDescent="0.2"/>
  </sheetData>
  <phoneticPr fontId="3" type="noConversion"/>
  <printOptions gridLines="1"/>
  <pageMargins left="0.35000000000000003" right="0.35000000000000003" top="0.79000000000000015" bottom="0.99" header="0.51" footer="0.51"/>
  <pageSetup paperSize="9" scale="85" orientation="portrait" horizontalDpi="1200" verticalDpi="1200" r:id="rId1"/>
  <headerFooter alignWithMargins="0">
    <oddHeader>&amp;C&amp;"Verdana,Bold"&amp;16Grooving Guitars EXCEL TEMPLATE</oddHeader>
    <oddFooter>&amp;L &amp;CInsert your name and Student Number Here
eg Liz Marsland 904878787&amp;RPage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3"/>
  <sheetViews>
    <sheetView view="pageLayout" zoomScaleNormal="100" workbookViewId="0">
      <selection activeCell="E9" sqref="E9:H9"/>
    </sheetView>
  </sheetViews>
  <sheetFormatPr defaultColWidth="11" defaultRowHeight="12.75" x14ac:dyDescent="0.2"/>
  <cols>
    <col min="1" max="1" width="9.875" customWidth="1"/>
    <col min="2" max="2" width="40.25" customWidth="1"/>
    <col min="3" max="3" width="12.125" customWidth="1"/>
    <col min="4" max="4" width="10" style="6" customWidth="1"/>
    <col min="5" max="5" width="11.75" style="6" customWidth="1"/>
    <col min="6" max="7" width="10" style="6" customWidth="1"/>
    <col min="8" max="8" width="13.5" style="6" customWidth="1"/>
    <col min="9" max="9" width="12.625" style="6" customWidth="1"/>
  </cols>
  <sheetData>
    <row r="1" spans="1:8" ht="15" x14ac:dyDescent="0.2">
      <c r="A1" s="12" t="s">
        <v>66</v>
      </c>
      <c r="B1" s="12"/>
      <c r="C1" s="12" t="s">
        <v>7</v>
      </c>
      <c r="D1" s="12"/>
      <c r="E1" s="12"/>
      <c r="F1" s="12"/>
      <c r="G1" s="12"/>
    </row>
    <row r="2" spans="1:8" ht="38.25" x14ac:dyDescent="0.2">
      <c r="A2" t="s">
        <v>51</v>
      </c>
      <c r="B2" t="s">
        <v>53</v>
      </c>
      <c r="C2" t="s">
        <v>52</v>
      </c>
      <c r="D2" s="6" t="s">
        <v>54</v>
      </c>
      <c r="E2" s="17" t="s">
        <v>55</v>
      </c>
      <c r="F2" s="17" t="s">
        <v>56</v>
      </c>
      <c r="G2" s="17" t="s">
        <v>67</v>
      </c>
      <c r="H2" s="17" t="s">
        <v>132</v>
      </c>
    </row>
    <row r="4" spans="1:8" x14ac:dyDescent="0.2">
      <c r="A4" s="2"/>
      <c r="B4" s="33"/>
      <c r="C4" s="33"/>
    </row>
    <row r="5" spans="1:8" x14ac:dyDescent="0.2">
      <c r="A5" s="2"/>
      <c r="B5" s="33"/>
      <c r="C5" s="33"/>
    </row>
    <row r="6" spans="1:8" x14ac:dyDescent="0.2">
      <c r="A6" s="2"/>
      <c r="B6" s="33"/>
      <c r="C6" s="33"/>
    </row>
    <row r="7" spans="1:8" x14ac:dyDescent="0.2">
      <c r="A7" s="2"/>
    </row>
    <row r="8" spans="1:8" ht="13.5" thickBot="1" x14ac:dyDescent="0.25">
      <c r="A8" s="2"/>
      <c r="E8" s="15"/>
      <c r="F8" s="15"/>
      <c r="G8" s="15"/>
      <c r="H8" s="15"/>
    </row>
    <row r="9" spans="1:8" ht="13.5" thickTop="1" x14ac:dyDescent="0.2">
      <c r="A9" s="2" t="s">
        <v>1</v>
      </c>
      <c r="F9" s="16"/>
      <c r="G9" s="16"/>
      <c r="H9" s="41"/>
    </row>
    <row r="10" spans="1:8" x14ac:dyDescent="0.2">
      <c r="A10" s="2"/>
      <c r="F10" s="46"/>
      <c r="G10" s="17" t="s">
        <v>99</v>
      </c>
      <c r="H10" s="38">
        <f>SUM(E8)-SUM(F8:G8)</f>
        <v>0</v>
      </c>
    </row>
    <row r="11" spans="1:8" ht="15" x14ac:dyDescent="0.2">
      <c r="A11" s="2"/>
      <c r="B11" s="12" t="s">
        <v>68</v>
      </c>
      <c r="C11" s="12" t="s">
        <v>7</v>
      </c>
      <c r="D11" s="12"/>
      <c r="E11" s="12"/>
      <c r="F11" s="12"/>
      <c r="G11" s="12"/>
    </row>
    <row r="12" spans="1:8" ht="38.25" x14ac:dyDescent="0.2">
      <c r="A12" s="2" t="s">
        <v>51</v>
      </c>
      <c r="B12" t="s">
        <v>58</v>
      </c>
      <c r="D12" s="6" t="s">
        <v>54</v>
      </c>
      <c r="E12" s="17" t="s">
        <v>69</v>
      </c>
      <c r="F12" s="17" t="s">
        <v>70</v>
      </c>
      <c r="G12" s="17" t="s">
        <v>71</v>
      </c>
      <c r="H12" s="17"/>
    </row>
    <row r="13" spans="1:8" x14ac:dyDescent="0.2">
      <c r="A13" s="2"/>
    </row>
    <row r="14" spans="1:8" x14ac:dyDescent="0.2">
      <c r="A14" s="2"/>
      <c r="B14" s="33"/>
    </row>
    <row r="15" spans="1:8" x14ac:dyDescent="0.2">
      <c r="A15" s="2"/>
      <c r="B15" s="33"/>
    </row>
    <row r="16" spans="1:8" x14ac:dyDescent="0.2">
      <c r="A16" s="2"/>
    </row>
    <row r="17" spans="1:9" ht="13.5" thickBot="1" x14ac:dyDescent="0.25">
      <c r="A17" s="2"/>
      <c r="E17" s="15"/>
      <c r="F17" s="15"/>
      <c r="G17" s="15"/>
    </row>
    <row r="18" spans="1:9" ht="13.5" thickTop="1" x14ac:dyDescent="0.2">
      <c r="A18" s="2" t="s">
        <v>1</v>
      </c>
      <c r="F18" s="16"/>
      <c r="G18" s="16"/>
      <c r="H18" s="16"/>
    </row>
    <row r="19" spans="1:9" x14ac:dyDescent="0.2">
      <c r="A19" s="2"/>
      <c r="E19" s="38"/>
      <c r="F19" s="17" t="s">
        <v>99</v>
      </c>
      <c r="G19" s="38">
        <f>SUM(G17)-SUM(E17:F17)</f>
        <v>0</v>
      </c>
    </row>
    <row r="20" spans="1:9" x14ac:dyDescent="0.2">
      <c r="A20" s="2"/>
      <c r="E20" s="38"/>
      <c r="F20" s="17"/>
      <c r="G20" s="38"/>
    </row>
    <row r="21" spans="1:9" ht="15" x14ac:dyDescent="0.2">
      <c r="A21" s="12" t="s">
        <v>57</v>
      </c>
      <c r="B21" s="12"/>
      <c r="C21" s="12" t="s">
        <v>8</v>
      </c>
      <c r="D21" s="12"/>
      <c r="E21" s="12"/>
      <c r="F21" s="12"/>
      <c r="G21" s="12"/>
      <c r="H21" s="12"/>
    </row>
    <row r="22" spans="1:9" ht="38.25" x14ac:dyDescent="0.2">
      <c r="A22" s="2" t="s">
        <v>51</v>
      </c>
      <c r="B22" t="s">
        <v>58</v>
      </c>
      <c r="C22" s="3" t="s">
        <v>54</v>
      </c>
      <c r="D22" s="50" t="s">
        <v>107</v>
      </c>
      <c r="E22" s="50" t="s">
        <v>108</v>
      </c>
      <c r="F22" s="50" t="s">
        <v>109</v>
      </c>
      <c r="G22" s="50" t="s">
        <v>110</v>
      </c>
      <c r="H22" s="50" t="s">
        <v>111</v>
      </c>
      <c r="I22" s="50" t="s">
        <v>131</v>
      </c>
    </row>
    <row r="23" spans="1:9" x14ac:dyDescent="0.2">
      <c r="A23" s="2"/>
    </row>
    <row r="24" spans="1:9" x14ac:dyDescent="0.2">
      <c r="A24" s="2"/>
    </row>
    <row r="25" spans="1:9" x14ac:dyDescent="0.2">
      <c r="A25" s="2"/>
      <c r="B25" s="33"/>
    </row>
    <row r="26" spans="1:9" x14ac:dyDescent="0.2">
      <c r="A26" s="2"/>
      <c r="B26" s="33"/>
    </row>
    <row r="27" spans="1:9" x14ac:dyDescent="0.2">
      <c r="A27" s="2"/>
    </row>
    <row r="28" spans="1:9" x14ac:dyDescent="0.2">
      <c r="A28" s="2"/>
      <c r="B28" s="33"/>
    </row>
    <row r="29" spans="1:9" x14ac:dyDescent="0.2">
      <c r="A29" s="2"/>
      <c r="B29" s="33"/>
    </row>
    <row r="30" spans="1:9" ht="13.5" thickBot="1" x14ac:dyDescent="0.25">
      <c r="A30" s="2"/>
      <c r="D30" s="15"/>
      <c r="E30" s="15"/>
      <c r="F30" s="15"/>
      <c r="G30" s="15"/>
      <c r="H30" s="15"/>
      <c r="I30" s="15"/>
    </row>
    <row r="31" spans="1:9" ht="13.5" thickTop="1" x14ac:dyDescent="0.2">
      <c r="A31" s="2" t="s">
        <v>1</v>
      </c>
      <c r="G31" s="18"/>
      <c r="I31" s="41"/>
    </row>
    <row r="32" spans="1:9" x14ac:dyDescent="0.2">
      <c r="A32" s="2"/>
      <c r="D32" s="38"/>
      <c r="E32" s="38"/>
      <c r="F32" s="38"/>
      <c r="G32" s="17" t="s">
        <v>99</v>
      </c>
      <c r="H32" s="38">
        <f>SUM(D30)-SUM(E30:H30)</f>
        <v>0</v>
      </c>
      <c r="I32" s="38"/>
    </row>
    <row r="34" spans="1:9" ht="15" x14ac:dyDescent="0.2">
      <c r="A34" s="12" t="s">
        <v>3</v>
      </c>
      <c r="B34" s="12"/>
      <c r="C34" s="12" t="s">
        <v>9</v>
      </c>
      <c r="D34" s="12"/>
      <c r="E34" s="12"/>
      <c r="F34" s="12"/>
      <c r="G34" s="12"/>
      <c r="H34" s="12"/>
      <c r="I34" s="12"/>
    </row>
    <row r="35" spans="1:9" x14ac:dyDescent="0.2">
      <c r="A35" s="2"/>
    </row>
    <row r="36" spans="1:9" ht="38.25" x14ac:dyDescent="0.2">
      <c r="A36" s="2" t="s">
        <v>51</v>
      </c>
      <c r="B36" t="s">
        <v>53</v>
      </c>
      <c r="C36" t="s">
        <v>4</v>
      </c>
      <c r="D36" s="6" t="s">
        <v>54</v>
      </c>
      <c r="E36" s="17" t="s">
        <v>112</v>
      </c>
      <c r="F36" s="17" t="s">
        <v>113</v>
      </c>
      <c r="G36" s="17" t="s">
        <v>114</v>
      </c>
      <c r="H36" s="17" t="s">
        <v>115</v>
      </c>
      <c r="I36"/>
    </row>
    <row r="37" spans="1:9" x14ac:dyDescent="0.2">
      <c r="A37" s="2"/>
      <c r="I37"/>
    </row>
    <row r="38" spans="1:9" x14ac:dyDescent="0.2">
      <c r="A38" s="2"/>
      <c r="B38" s="33"/>
    </row>
    <row r="39" spans="1:9" x14ac:dyDescent="0.2">
      <c r="A39" s="2"/>
      <c r="B39" s="33"/>
    </row>
    <row r="40" spans="1:9" x14ac:dyDescent="0.2">
      <c r="A40" s="2"/>
    </row>
    <row r="41" spans="1:9" x14ac:dyDescent="0.2">
      <c r="A41" s="2"/>
    </row>
    <row r="42" spans="1:9" x14ac:dyDescent="0.2">
      <c r="A42" s="35"/>
    </row>
    <row r="43" spans="1:9" x14ac:dyDescent="0.2">
      <c r="A43" s="2"/>
    </row>
    <row r="44" spans="1:9" x14ac:dyDescent="0.2">
      <c r="A44" s="2"/>
      <c r="B44" s="33"/>
    </row>
    <row r="45" spans="1:9" x14ac:dyDescent="0.2">
      <c r="A45" s="2"/>
    </row>
    <row r="46" spans="1:9" x14ac:dyDescent="0.2">
      <c r="A46" s="2"/>
    </row>
    <row r="47" spans="1:9" x14ac:dyDescent="0.2">
      <c r="A47" s="2"/>
    </row>
    <row r="48" spans="1:9" x14ac:dyDescent="0.2">
      <c r="A48" s="2"/>
      <c r="B48" s="33"/>
    </row>
    <row r="49" spans="1:9" x14ac:dyDescent="0.2">
      <c r="A49" s="2"/>
      <c r="B49" s="33"/>
    </row>
    <row r="50" spans="1:9" x14ac:dyDescent="0.2">
      <c r="A50" s="2"/>
    </row>
    <row r="51" spans="1:9" ht="13.5" thickBot="1" x14ac:dyDescent="0.25">
      <c r="A51" s="2"/>
      <c r="D51"/>
      <c r="E51" s="15"/>
      <c r="F51" s="15"/>
      <c r="G51" s="15"/>
      <c r="H51" s="15"/>
      <c r="I51"/>
    </row>
    <row r="52" spans="1:9" ht="13.5" thickTop="1" x14ac:dyDescent="0.2">
      <c r="A52" s="2" t="s">
        <v>1</v>
      </c>
      <c r="F52" s="18"/>
      <c r="I52"/>
    </row>
    <row r="53" spans="1:9" x14ac:dyDescent="0.2">
      <c r="E53" s="38"/>
      <c r="F53" s="38"/>
      <c r="G53" s="17" t="s">
        <v>99</v>
      </c>
      <c r="H53" s="38">
        <f>SUM(H51)-SUM(E51:G51)</f>
        <v>0</v>
      </c>
      <c r="I53" s="38"/>
    </row>
    <row r="54" spans="1:9" ht="15" x14ac:dyDescent="0.2">
      <c r="A54" s="12" t="s">
        <v>36</v>
      </c>
      <c r="B54" s="12"/>
      <c r="C54" s="12" t="s">
        <v>10</v>
      </c>
      <c r="D54" s="12"/>
      <c r="E54" s="12"/>
    </row>
    <row r="55" spans="1:9" x14ac:dyDescent="0.2">
      <c r="A55" s="2"/>
    </row>
    <row r="56" spans="1:9" x14ac:dyDescent="0.2">
      <c r="A56" s="2"/>
    </row>
    <row r="57" spans="1:9" x14ac:dyDescent="0.2">
      <c r="A57" s="2" t="s">
        <v>51</v>
      </c>
      <c r="B57" t="s">
        <v>11</v>
      </c>
      <c r="C57" t="s">
        <v>54</v>
      </c>
      <c r="D57" s="6" t="s">
        <v>59</v>
      </c>
      <c r="E57" s="6" t="s">
        <v>61</v>
      </c>
    </row>
    <row r="58" spans="1:9" x14ac:dyDescent="0.2">
      <c r="A58" s="2"/>
    </row>
    <row r="59" spans="1:9" x14ac:dyDescent="0.2">
      <c r="A59" s="2"/>
      <c r="C59" s="44"/>
      <c r="F59" s="37"/>
    </row>
    <row r="60" spans="1:9" x14ac:dyDescent="0.2">
      <c r="A60" s="2"/>
      <c r="C60" s="44"/>
      <c r="F60" s="37"/>
    </row>
    <row r="61" spans="1:9" x14ac:dyDescent="0.2">
      <c r="A61" s="2"/>
      <c r="C61" s="44"/>
      <c r="F61" s="37"/>
    </row>
    <row r="62" spans="1:9" x14ac:dyDescent="0.2">
      <c r="A62" s="2"/>
      <c r="C62" s="44"/>
      <c r="F62" s="37"/>
    </row>
    <row r="63" spans="1:9" x14ac:dyDescent="0.2">
      <c r="A63" s="2"/>
      <c r="C63" s="44"/>
      <c r="F63" s="37"/>
    </row>
    <row r="64" spans="1:9" x14ac:dyDescent="0.2">
      <c r="A64" s="2"/>
      <c r="B64" s="33"/>
      <c r="C64" s="44"/>
      <c r="F64" s="37"/>
    </row>
    <row r="65" spans="1:6" x14ac:dyDescent="0.2">
      <c r="A65" s="2"/>
      <c r="C65" s="44"/>
      <c r="F65" s="37"/>
    </row>
    <row r="66" spans="1:6" x14ac:dyDescent="0.2">
      <c r="A66" s="2"/>
      <c r="B66" s="33"/>
      <c r="C66" s="44"/>
      <c r="F66" s="37"/>
    </row>
    <row r="67" spans="1:6" x14ac:dyDescent="0.2">
      <c r="A67" s="2"/>
      <c r="C67" s="44"/>
      <c r="F67" s="37"/>
    </row>
    <row r="68" spans="1:6" x14ac:dyDescent="0.2">
      <c r="A68" s="2"/>
      <c r="C68" s="44"/>
      <c r="F68" s="37"/>
    </row>
    <row r="69" spans="1:6" x14ac:dyDescent="0.2">
      <c r="A69" s="2"/>
      <c r="C69" s="44"/>
      <c r="F69" s="37"/>
    </row>
    <row r="70" spans="1:6" x14ac:dyDescent="0.2">
      <c r="A70" s="2"/>
      <c r="C70" s="44"/>
      <c r="F70" s="37"/>
    </row>
    <row r="71" spans="1:6" x14ac:dyDescent="0.2">
      <c r="A71" s="2"/>
      <c r="C71" s="44"/>
      <c r="F71" s="37"/>
    </row>
    <row r="72" spans="1:6" x14ac:dyDescent="0.2">
      <c r="A72" s="2"/>
      <c r="C72" s="44"/>
      <c r="F72" s="37"/>
    </row>
    <row r="73" spans="1:6" x14ac:dyDescent="0.2">
      <c r="A73" s="2"/>
      <c r="B73" s="33"/>
      <c r="C73" s="44"/>
      <c r="F73" s="37"/>
    </row>
    <row r="74" spans="1:6" x14ac:dyDescent="0.2">
      <c r="A74" s="2"/>
      <c r="C74" s="44"/>
      <c r="F74" s="37"/>
    </row>
    <row r="75" spans="1:6" x14ac:dyDescent="0.2">
      <c r="A75" s="2"/>
      <c r="C75" s="44"/>
      <c r="F75" s="37"/>
    </row>
    <row r="76" spans="1:6" x14ac:dyDescent="0.2">
      <c r="A76" s="2"/>
      <c r="C76" s="44"/>
      <c r="F76" s="37"/>
    </row>
    <row r="77" spans="1:6" x14ac:dyDescent="0.2">
      <c r="A77" s="2"/>
      <c r="F77" s="37"/>
    </row>
    <row r="78" spans="1:6" x14ac:dyDescent="0.2">
      <c r="A78" s="2"/>
    </row>
    <row r="79" spans="1:6" ht="15" x14ac:dyDescent="0.2">
      <c r="A79" s="2"/>
      <c r="B79" s="12"/>
      <c r="C79" s="12" t="s">
        <v>12</v>
      </c>
      <c r="D79" s="12"/>
      <c r="E79" s="12"/>
    </row>
    <row r="80" spans="1:6" x14ac:dyDescent="0.2">
      <c r="A80" s="2"/>
      <c r="B80" s="1" t="s">
        <v>13</v>
      </c>
    </row>
    <row r="81" spans="1:6" x14ac:dyDescent="0.2">
      <c r="A81" s="2"/>
      <c r="B81" s="1"/>
    </row>
    <row r="82" spans="1:6" x14ac:dyDescent="0.2">
      <c r="A82" s="2"/>
      <c r="F82" s="37"/>
    </row>
    <row r="83" spans="1:6" x14ac:dyDescent="0.2">
      <c r="A83" s="2"/>
      <c r="F83" s="37"/>
    </row>
    <row r="84" spans="1:6" x14ac:dyDescent="0.2">
      <c r="A84" s="2"/>
      <c r="F84" s="37"/>
    </row>
    <row r="85" spans="1:6" x14ac:dyDescent="0.2">
      <c r="A85" s="2"/>
      <c r="F85" s="37"/>
    </row>
    <row r="86" spans="1:6" x14ac:dyDescent="0.2">
      <c r="A86" s="2"/>
      <c r="F86" s="37"/>
    </row>
    <row r="87" spans="1:6" x14ac:dyDescent="0.2">
      <c r="A87" s="2"/>
      <c r="F87" s="37"/>
    </row>
    <row r="88" spans="1:6" x14ac:dyDescent="0.2">
      <c r="A88" s="2"/>
      <c r="F88" s="37"/>
    </row>
    <row r="89" spans="1:6" x14ac:dyDescent="0.2">
      <c r="A89" s="2"/>
      <c r="B89" s="33"/>
      <c r="F89" s="37"/>
    </row>
    <row r="90" spans="1:6" x14ac:dyDescent="0.2">
      <c r="A90" s="2"/>
      <c r="B90" s="33"/>
      <c r="F90" s="37"/>
    </row>
    <row r="91" spans="1:6" x14ac:dyDescent="0.2">
      <c r="A91" s="2"/>
      <c r="B91" s="33"/>
      <c r="F91" s="37"/>
    </row>
    <row r="92" spans="1:6" x14ac:dyDescent="0.2">
      <c r="A92" s="2"/>
      <c r="F92" s="37"/>
    </row>
    <row r="93" spans="1:6" x14ac:dyDescent="0.2">
      <c r="A93" s="2"/>
      <c r="F93" s="37"/>
    </row>
    <row r="94" spans="1:6" x14ac:dyDescent="0.2">
      <c r="A94" s="2"/>
      <c r="F94" s="37"/>
    </row>
    <row r="95" spans="1:6" x14ac:dyDescent="0.2">
      <c r="A95" s="2"/>
      <c r="B95" s="33"/>
      <c r="F95" s="37"/>
    </row>
    <row r="96" spans="1:6" x14ac:dyDescent="0.2">
      <c r="A96" s="2"/>
      <c r="F96" s="37"/>
    </row>
    <row r="97" spans="1:6" x14ac:dyDescent="0.2">
      <c r="A97" s="2"/>
      <c r="F97" s="37"/>
    </row>
    <row r="98" spans="1:6" x14ac:dyDescent="0.2">
      <c r="A98" s="2"/>
      <c r="B98" s="33"/>
      <c r="F98" s="37"/>
    </row>
    <row r="99" spans="1:6" x14ac:dyDescent="0.2">
      <c r="A99" s="2"/>
      <c r="F99" s="37"/>
    </row>
    <row r="100" spans="1:6" x14ac:dyDescent="0.2">
      <c r="A100" s="35"/>
      <c r="B100" s="33"/>
      <c r="C100" s="4"/>
      <c r="F100" s="37"/>
    </row>
    <row r="101" spans="1:6" x14ac:dyDescent="0.2">
      <c r="A101" s="2"/>
      <c r="B101" s="33"/>
      <c r="C101" s="4"/>
      <c r="F101" s="37"/>
    </row>
    <row r="102" spans="1:6" x14ac:dyDescent="0.2">
      <c r="A102" s="2"/>
      <c r="B102" s="47"/>
      <c r="F102" s="37"/>
    </row>
    <row r="103" spans="1:6" x14ac:dyDescent="0.2">
      <c r="A103" s="2"/>
      <c r="F103" s="37"/>
    </row>
    <row r="104" spans="1:6" x14ac:dyDescent="0.2">
      <c r="A104" s="2"/>
      <c r="F104" s="37"/>
    </row>
    <row r="105" spans="1:6" x14ac:dyDescent="0.2">
      <c r="A105" s="2"/>
      <c r="F105" s="37"/>
    </row>
    <row r="106" spans="1:6" x14ac:dyDescent="0.2">
      <c r="A106" s="2"/>
      <c r="F106" s="37"/>
    </row>
    <row r="107" spans="1:6" ht="15" x14ac:dyDescent="0.2">
      <c r="A107" s="2"/>
      <c r="B107" s="12"/>
      <c r="C107" s="12" t="s">
        <v>14</v>
      </c>
      <c r="D107" s="12"/>
      <c r="E107" s="12"/>
      <c r="F107" s="37"/>
    </row>
    <row r="108" spans="1:6" x14ac:dyDescent="0.2">
      <c r="A108" s="2"/>
      <c r="B108" s="1" t="s">
        <v>15</v>
      </c>
      <c r="F108" s="37"/>
    </row>
    <row r="109" spans="1:6" x14ac:dyDescent="0.2">
      <c r="A109" s="2"/>
      <c r="F109" s="37"/>
    </row>
    <row r="110" spans="1:6" x14ac:dyDescent="0.2">
      <c r="A110" s="2"/>
      <c r="B110" s="33"/>
      <c r="F110" s="37"/>
    </row>
    <row r="111" spans="1:6" x14ac:dyDescent="0.2">
      <c r="A111" s="2"/>
      <c r="B111" s="33"/>
      <c r="F111" s="37"/>
    </row>
    <row r="112" spans="1:6" x14ac:dyDescent="0.2">
      <c r="A112" s="2"/>
      <c r="B112" s="33"/>
      <c r="F112" s="37"/>
    </row>
    <row r="113" spans="1:6" x14ac:dyDescent="0.2">
      <c r="A113" s="2"/>
      <c r="F113" s="37"/>
    </row>
    <row r="114" spans="1:6" x14ac:dyDescent="0.2">
      <c r="A114" s="2"/>
      <c r="F114" s="37"/>
    </row>
    <row r="115" spans="1:6" x14ac:dyDescent="0.2">
      <c r="F115" s="37"/>
    </row>
    <row r="116" spans="1:6" x14ac:dyDescent="0.2">
      <c r="A116" s="2"/>
      <c r="B116" s="33"/>
      <c r="F116" s="37"/>
    </row>
    <row r="117" spans="1:6" x14ac:dyDescent="0.2">
      <c r="A117" s="2"/>
      <c r="B117" s="33"/>
      <c r="F117" s="37"/>
    </row>
    <row r="118" spans="1:6" x14ac:dyDescent="0.2">
      <c r="A118" s="2"/>
      <c r="F118" s="37"/>
    </row>
    <row r="119" spans="1:6" x14ac:dyDescent="0.2">
      <c r="B119" s="33"/>
      <c r="F119" s="37"/>
    </row>
    <row r="120" spans="1:6" x14ac:dyDescent="0.2">
      <c r="B120" s="33"/>
      <c r="F120" s="37"/>
    </row>
    <row r="121" spans="1:6" x14ac:dyDescent="0.2">
      <c r="F121" s="37"/>
    </row>
    <row r="122" spans="1:6" x14ac:dyDescent="0.2">
      <c r="F122" s="37"/>
    </row>
    <row r="123" spans="1:6" x14ac:dyDescent="0.2">
      <c r="F123" s="37"/>
    </row>
    <row r="124" spans="1:6" x14ac:dyDescent="0.2">
      <c r="A124" s="2"/>
      <c r="F124" s="37"/>
    </row>
    <row r="125" spans="1:6" x14ac:dyDescent="0.2">
      <c r="A125" s="2"/>
      <c r="B125" s="33"/>
      <c r="F125" s="37"/>
    </row>
    <row r="126" spans="1:6" x14ac:dyDescent="0.2">
      <c r="A126" s="2"/>
      <c r="F126" s="37"/>
    </row>
    <row r="127" spans="1:6" x14ac:dyDescent="0.2">
      <c r="A127" s="2"/>
      <c r="B127" s="33"/>
      <c r="F127" s="37"/>
    </row>
    <row r="128" spans="1:6" x14ac:dyDescent="0.2">
      <c r="F128" s="37"/>
    </row>
    <row r="129" spans="1:6" x14ac:dyDescent="0.2">
      <c r="A129" s="2"/>
      <c r="F129" s="37"/>
    </row>
    <row r="130" spans="1:6" x14ac:dyDescent="0.2">
      <c r="A130" s="2"/>
      <c r="F130" s="37"/>
    </row>
    <row r="131" spans="1:6" x14ac:dyDescent="0.2">
      <c r="A131" s="2"/>
      <c r="F131" s="37"/>
    </row>
    <row r="132" spans="1:6" x14ac:dyDescent="0.2">
      <c r="A132" s="2"/>
      <c r="B132" s="33"/>
      <c r="F132" s="37"/>
    </row>
    <row r="133" spans="1:6" x14ac:dyDescent="0.2">
      <c r="F133" s="37"/>
    </row>
  </sheetData>
  <phoneticPr fontId="3"/>
  <printOptions gridLines="1"/>
  <pageMargins left="0.35433070866141736" right="0.35433070866141736" top="0.78740157480314965" bottom="0.59055118110236227" header="0.51181102362204722" footer="0.51181102362204722"/>
  <pageSetup paperSize="9" scale="90" fitToHeight="4" orientation="landscape" horizontalDpi="4294967292" verticalDpi="4294967292" r:id="rId1"/>
  <headerFooter alignWithMargins="0">
    <oddHeader>&amp;C&amp;"Verdana,Bold"&amp;16Grooving Guitars  EXCEL TEMPLATE</oddHeader>
    <oddFooter>&amp;L &amp;CGrooving Guitars Practice Set&amp;RPage &amp;P of &amp;N</oddFooter>
  </headerFooter>
  <rowBreaks count="4" manualBreakCount="4">
    <brk id="32" max="16383" man="1"/>
    <brk id="53" max="16383" man="1"/>
    <brk id="78" max="16383" man="1"/>
    <brk id="10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view="pageLayout" zoomScaleNormal="100" workbookViewId="0"/>
  </sheetViews>
  <sheetFormatPr defaultColWidth="11" defaultRowHeight="12.75" x14ac:dyDescent="0.2"/>
  <cols>
    <col min="1" max="1" width="9.875" style="2" customWidth="1"/>
    <col min="2" max="2" width="40.25" customWidth="1"/>
    <col min="3" max="3" width="11" customWidth="1"/>
    <col min="4" max="7" width="10" style="4" customWidth="1"/>
  </cols>
  <sheetData>
    <row r="1" spans="1:7" ht="18" x14ac:dyDescent="0.25">
      <c r="A1" s="22" t="s">
        <v>16</v>
      </c>
      <c r="B1" s="12"/>
      <c r="C1" s="12"/>
      <c r="D1" s="20"/>
      <c r="E1" s="20"/>
      <c r="F1" s="20"/>
      <c r="G1" s="20"/>
    </row>
    <row r="3" spans="1:7" ht="15" x14ac:dyDescent="0.2">
      <c r="A3" s="2" t="s">
        <v>17</v>
      </c>
      <c r="B3" s="11" t="str">
        <f>+'Chart of Accounts'!B38</f>
        <v>Creative Industries</v>
      </c>
    </row>
    <row r="4" spans="1:7" x14ac:dyDescent="0.2">
      <c r="C4" t="s">
        <v>18</v>
      </c>
      <c r="D4" s="4" t="s">
        <v>19</v>
      </c>
      <c r="E4" s="4" t="s">
        <v>61</v>
      </c>
      <c r="F4" s="4" t="s">
        <v>20</v>
      </c>
    </row>
    <row r="5" spans="1:7" x14ac:dyDescent="0.2">
      <c r="A5" s="2" t="s">
        <v>51</v>
      </c>
      <c r="F5" s="4" t="s">
        <v>59</v>
      </c>
      <c r="G5" s="4" t="s">
        <v>61</v>
      </c>
    </row>
    <row r="6" spans="1:7" x14ac:dyDescent="0.2">
      <c r="A6" s="2">
        <v>41364</v>
      </c>
      <c r="B6" t="s">
        <v>2</v>
      </c>
      <c r="F6" s="4">
        <f>+'Chart of Accounts'!C38</f>
        <v>23120</v>
      </c>
    </row>
    <row r="7" spans="1:7" x14ac:dyDescent="0.2">
      <c r="F7" s="4" t="str">
        <f>IF(A7="","",F6+D7-E7)</f>
        <v/>
      </c>
    </row>
    <row r="8" spans="1:7" x14ac:dyDescent="0.2">
      <c r="F8" s="4" t="str">
        <f>IF(A8="","",F7+D8-E8)</f>
        <v/>
      </c>
    </row>
    <row r="10" spans="1:7" ht="15" x14ac:dyDescent="0.2">
      <c r="A10" s="2" t="s">
        <v>17</v>
      </c>
      <c r="B10" s="11" t="str">
        <f>+'Chart of Accounts'!B39</f>
        <v>Kelvin Grove High School</v>
      </c>
    </row>
    <row r="11" spans="1:7" x14ac:dyDescent="0.2">
      <c r="C11" t="s">
        <v>18</v>
      </c>
      <c r="D11" s="4" t="s">
        <v>19</v>
      </c>
      <c r="E11" s="4" t="s">
        <v>61</v>
      </c>
      <c r="F11" s="4" t="s">
        <v>20</v>
      </c>
    </row>
    <row r="12" spans="1:7" x14ac:dyDescent="0.2">
      <c r="A12" s="2" t="s">
        <v>51</v>
      </c>
      <c r="F12" s="4" t="s">
        <v>59</v>
      </c>
      <c r="G12" s="4" t="s">
        <v>61</v>
      </c>
    </row>
    <row r="13" spans="1:7" x14ac:dyDescent="0.2">
      <c r="A13" s="2">
        <f>+A6</f>
        <v>41364</v>
      </c>
      <c r="B13" t="s">
        <v>2</v>
      </c>
      <c r="F13" s="4">
        <f>+'Chart of Accounts'!C39</f>
        <v>7448</v>
      </c>
    </row>
    <row r="14" spans="1:7" x14ac:dyDescent="0.2">
      <c r="F14" s="4" t="str">
        <f>IF(A14="","",F13+D14-E14)</f>
        <v/>
      </c>
    </row>
    <row r="15" spans="1:7" x14ac:dyDescent="0.2">
      <c r="C15" s="33"/>
      <c r="F15" s="4" t="str">
        <f>IF(A15="","",F14+D15-E15)</f>
        <v/>
      </c>
    </row>
    <row r="16" spans="1:7" x14ac:dyDescent="0.2">
      <c r="F16" s="4" t="str">
        <f>IF(A16="","",F15+D16-E16)</f>
        <v/>
      </c>
    </row>
    <row r="18" spans="1:7" ht="15" x14ac:dyDescent="0.2">
      <c r="A18" s="2" t="s">
        <v>17</v>
      </c>
      <c r="B18" s="11" t="str">
        <f>+'Chart of Accounts'!B40</f>
        <v>The Gap High School</v>
      </c>
    </row>
    <row r="19" spans="1:7" x14ac:dyDescent="0.2">
      <c r="C19" t="s">
        <v>18</v>
      </c>
      <c r="D19" s="4" t="s">
        <v>19</v>
      </c>
      <c r="E19" s="4" t="s">
        <v>61</v>
      </c>
      <c r="F19" s="4" t="s">
        <v>20</v>
      </c>
    </row>
    <row r="20" spans="1:7" x14ac:dyDescent="0.2">
      <c r="A20" s="2" t="s">
        <v>51</v>
      </c>
      <c r="F20" s="4" t="s">
        <v>59</v>
      </c>
      <c r="G20" s="4" t="s">
        <v>61</v>
      </c>
    </row>
    <row r="21" spans="1:7" x14ac:dyDescent="0.2">
      <c r="A21" s="2">
        <f>+A6</f>
        <v>41364</v>
      </c>
      <c r="B21" t="s">
        <v>2</v>
      </c>
      <c r="F21" s="4">
        <f>+'Chart of Accounts'!C40</f>
        <v>25950</v>
      </c>
    </row>
    <row r="22" spans="1:7" x14ac:dyDescent="0.2">
      <c r="F22" s="4" t="str">
        <f t="shared" ref="F22:F23" si="0">IF(A22="","",F21+D22-E22)</f>
        <v/>
      </c>
    </row>
    <row r="23" spans="1:7" x14ac:dyDescent="0.2">
      <c r="F23" s="4" t="str">
        <f t="shared" si="0"/>
        <v/>
      </c>
    </row>
    <row r="25" spans="1:7" ht="18" x14ac:dyDescent="0.25">
      <c r="A25" s="22" t="s">
        <v>105</v>
      </c>
      <c r="B25" s="12"/>
      <c r="C25" s="12"/>
      <c r="D25" s="20"/>
      <c r="E25" s="20"/>
      <c r="F25" s="20"/>
      <c r="G25" s="20"/>
    </row>
    <row r="27" spans="1:7" x14ac:dyDescent="0.2">
      <c r="B27" s="2" t="str">
        <f>+B3</f>
        <v>Creative Industries</v>
      </c>
      <c r="F27" s="4" t="str">
        <f>+F8</f>
        <v/>
      </c>
    </row>
    <row r="28" spans="1:7" x14ac:dyDescent="0.2">
      <c r="B28" s="2" t="str">
        <f>+B10</f>
        <v>Kelvin Grove High School</v>
      </c>
      <c r="F28" s="4" t="str">
        <f>+F16</f>
        <v/>
      </c>
    </row>
    <row r="29" spans="1:7" x14ac:dyDescent="0.2">
      <c r="B29" s="2" t="str">
        <f>+B18</f>
        <v>The Gap High School</v>
      </c>
      <c r="F29" s="4" t="str">
        <f>+F23</f>
        <v/>
      </c>
    </row>
    <row r="30" spans="1:7" ht="13.5" thickBot="1" x14ac:dyDescent="0.25">
      <c r="F30" s="14"/>
      <c r="G30" s="38"/>
    </row>
    <row r="31" spans="1:7" ht="13.5" thickTop="1" x14ac:dyDescent="0.2">
      <c r="A31" s="33" t="s">
        <v>126</v>
      </c>
      <c r="B31" s="33"/>
      <c r="F31" s="18" t="s">
        <v>127</v>
      </c>
    </row>
    <row r="32" spans="1:7" x14ac:dyDescent="0.2">
      <c r="A32" s="33"/>
      <c r="B32" s="33"/>
      <c r="F32" s="18"/>
    </row>
    <row r="33" spans="1:7" ht="18" x14ac:dyDescent="0.25">
      <c r="A33" s="22" t="s">
        <v>21</v>
      </c>
      <c r="B33" s="34"/>
      <c r="C33" s="12"/>
      <c r="D33" s="20"/>
      <c r="E33" s="20"/>
      <c r="F33" s="20"/>
      <c r="G33" s="20"/>
    </row>
    <row r="34" spans="1:7" x14ac:dyDescent="0.2">
      <c r="B34" s="33"/>
    </row>
    <row r="35" spans="1:7" ht="15" x14ac:dyDescent="0.2">
      <c r="A35" s="2" t="s">
        <v>17</v>
      </c>
      <c r="B35" s="11" t="str">
        <f>+'Chart of Accounts'!B46</f>
        <v>Able Accountants</v>
      </c>
    </row>
    <row r="36" spans="1:7" x14ac:dyDescent="0.2">
      <c r="C36" t="s">
        <v>18</v>
      </c>
      <c r="D36" s="4" t="s">
        <v>19</v>
      </c>
      <c r="E36" s="4" t="s">
        <v>61</v>
      </c>
      <c r="F36" s="4" t="s">
        <v>20</v>
      </c>
    </row>
    <row r="37" spans="1:7" x14ac:dyDescent="0.2">
      <c r="A37" s="2" t="s">
        <v>51</v>
      </c>
      <c r="F37" s="4" t="s">
        <v>59</v>
      </c>
      <c r="G37" s="4" t="s">
        <v>61</v>
      </c>
    </row>
    <row r="38" spans="1:7" x14ac:dyDescent="0.2">
      <c r="A38" s="2">
        <f>+A6</f>
        <v>41364</v>
      </c>
      <c r="B38" t="s">
        <v>2</v>
      </c>
      <c r="G38" s="4">
        <f>+'Chart of Accounts'!D46</f>
        <v>3850</v>
      </c>
    </row>
    <row r="39" spans="1:7" x14ac:dyDescent="0.2">
      <c r="G39" s="4" t="str">
        <f>IF(A39="","",G38+E39-D39)</f>
        <v/>
      </c>
    </row>
    <row r="41" spans="1:7" ht="15" x14ac:dyDescent="0.2">
      <c r="A41" s="2" t="s">
        <v>17</v>
      </c>
      <c r="B41" s="11" t="str">
        <f>+'Chart of Accounts'!B47</f>
        <v>Fender Guitars</v>
      </c>
    </row>
    <row r="42" spans="1:7" x14ac:dyDescent="0.2">
      <c r="C42" t="s">
        <v>18</v>
      </c>
      <c r="D42" s="4" t="s">
        <v>19</v>
      </c>
      <c r="E42" s="4" t="s">
        <v>61</v>
      </c>
      <c r="F42" s="4" t="s">
        <v>20</v>
      </c>
    </row>
    <row r="43" spans="1:7" x14ac:dyDescent="0.2">
      <c r="A43" s="2" t="s">
        <v>51</v>
      </c>
      <c r="F43" s="4" t="s">
        <v>59</v>
      </c>
      <c r="G43" s="4" t="s">
        <v>61</v>
      </c>
    </row>
    <row r="44" spans="1:7" x14ac:dyDescent="0.2">
      <c r="A44" s="2">
        <f>+A6</f>
        <v>41364</v>
      </c>
      <c r="B44" t="s">
        <v>2</v>
      </c>
      <c r="G44" s="4">
        <f>+'Chart of Accounts'!D47</f>
        <v>16500</v>
      </c>
    </row>
    <row r="45" spans="1:7" x14ac:dyDescent="0.2">
      <c r="C45" s="33"/>
      <c r="G45" s="4" t="str">
        <f>IF(A45="","",G44+E45-D45)</f>
        <v/>
      </c>
    </row>
    <row r="46" spans="1:7" x14ac:dyDescent="0.2">
      <c r="G46" s="4" t="str">
        <f>IF(A46="","",G45+E46-D46)</f>
        <v/>
      </c>
    </row>
    <row r="48" spans="1:7" ht="15" x14ac:dyDescent="0.2">
      <c r="A48" s="2" t="s">
        <v>17</v>
      </c>
      <c r="B48" s="11" t="str">
        <f>+'Chart of Accounts'!B48</f>
        <v>Insight Computers</v>
      </c>
    </row>
    <row r="49" spans="1:7" x14ac:dyDescent="0.2">
      <c r="C49" t="s">
        <v>18</v>
      </c>
      <c r="D49" s="4" t="s">
        <v>19</v>
      </c>
      <c r="E49" s="4" t="s">
        <v>61</v>
      </c>
      <c r="F49" s="4" t="s">
        <v>20</v>
      </c>
    </row>
    <row r="50" spans="1:7" x14ac:dyDescent="0.2">
      <c r="A50" s="2" t="s">
        <v>51</v>
      </c>
      <c r="F50" s="4" t="s">
        <v>59</v>
      </c>
      <c r="G50" s="4" t="s">
        <v>61</v>
      </c>
    </row>
    <row r="51" spans="1:7" x14ac:dyDescent="0.2">
      <c r="A51" s="2">
        <f>+A6</f>
        <v>41364</v>
      </c>
      <c r="B51" t="s">
        <v>2</v>
      </c>
      <c r="G51" s="4">
        <f>+'Chart of Accounts'!D48</f>
        <v>4520</v>
      </c>
    </row>
    <row r="52" spans="1:7" x14ac:dyDescent="0.2">
      <c r="G52" s="4" t="str">
        <f>IF(A52="","",G51+E52-D52)</f>
        <v/>
      </c>
    </row>
    <row r="54" spans="1:7" ht="15" x14ac:dyDescent="0.2">
      <c r="A54" s="2" t="s">
        <v>17</v>
      </c>
      <c r="B54" s="11" t="str">
        <f>+'Chart of Accounts'!B49</f>
        <v>Yamaha</v>
      </c>
    </row>
    <row r="55" spans="1:7" x14ac:dyDescent="0.2">
      <c r="C55" t="s">
        <v>18</v>
      </c>
      <c r="D55" s="4" t="s">
        <v>19</v>
      </c>
      <c r="E55" s="4" t="s">
        <v>61</v>
      </c>
      <c r="F55" s="4" t="s">
        <v>20</v>
      </c>
    </row>
    <row r="56" spans="1:7" x14ac:dyDescent="0.2">
      <c r="A56" s="2" t="s">
        <v>51</v>
      </c>
      <c r="F56" s="4" t="s">
        <v>59</v>
      </c>
      <c r="G56" s="4" t="s">
        <v>61</v>
      </c>
    </row>
    <row r="57" spans="1:7" x14ac:dyDescent="0.2">
      <c r="A57" s="2">
        <f>+A6</f>
        <v>41364</v>
      </c>
      <c r="B57" t="s">
        <v>2</v>
      </c>
      <c r="G57" s="4">
        <f>+'Chart of Accounts'!D49</f>
        <v>4100</v>
      </c>
    </row>
    <row r="58" spans="1:7" x14ac:dyDescent="0.2">
      <c r="C58" s="33"/>
      <c r="G58" s="4" t="str">
        <f>IF(A58="","",G57+E58-D58)</f>
        <v/>
      </c>
    </row>
    <row r="59" spans="1:7" x14ac:dyDescent="0.2">
      <c r="C59" s="33"/>
      <c r="G59" s="4" t="str">
        <f>IF(A59="","",G58+E59-D59)</f>
        <v/>
      </c>
    </row>
    <row r="60" spans="1:7" x14ac:dyDescent="0.2">
      <c r="C60" s="33"/>
    </row>
    <row r="61" spans="1:7" ht="18" x14ac:dyDescent="0.25">
      <c r="A61" s="22" t="s">
        <v>106</v>
      </c>
      <c r="B61" s="12"/>
      <c r="C61" s="12"/>
      <c r="D61" s="20"/>
      <c r="E61" s="20"/>
      <c r="F61" s="20"/>
      <c r="G61" s="20"/>
    </row>
    <row r="63" spans="1:7" x14ac:dyDescent="0.2">
      <c r="B63" s="2" t="str">
        <f>+B35</f>
        <v>Able Accountants</v>
      </c>
      <c r="G63" s="4" t="str">
        <f>+G39</f>
        <v/>
      </c>
    </row>
    <row r="64" spans="1:7" x14ac:dyDescent="0.2">
      <c r="B64" s="2" t="str">
        <f>+B41</f>
        <v>Fender Guitars</v>
      </c>
      <c r="G64" s="4" t="str">
        <f>+G46</f>
        <v/>
      </c>
    </row>
    <row r="65" spans="1:7" x14ac:dyDescent="0.2">
      <c r="B65" s="2" t="str">
        <f>+B48</f>
        <v>Insight Computers</v>
      </c>
      <c r="G65" s="4" t="str">
        <f>+G52</f>
        <v/>
      </c>
    </row>
    <row r="66" spans="1:7" x14ac:dyDescent="0.2">
      <c r="B66" s="2" t="str">
        <f>+B54</f>
        <v>Yamaha</v>
      </c>
      <c r="G66" s="4" t="str">
        <f>+G59</f>
        <v/>
      </c>
    </row>
    <row r="67" spans="1:7" ht="13.5" thickBot="1" x14ac:dyDescent="0.25">
      <c r="G67" s="14"/>
    </row>
    <row r="68" spans="1:7" ht="13.5" thickTop="1" x14ac:dyDescent="0.2">
      <c r="A68" s="33" t="s">
        <v>126</v>
      </c>
      <c r="B68" s="33"/>
      <c r="G68" s="18" t="s">
        <v>127</v>
      </c>
    </row>
  </sheetData>
  <phoneticPr fontId="3" type="noConversion"/>
  <printOptions gridLines="1"/>
  <pageMargins left="0.35433070866141736" right="0.35433070866141736" top="0.78740157480314965" bottom="0.59055118110236227" header="0.51181102362204722" footer="0.51181102362204722"/>
  <pageSetup paperSize="9" scale="75" orientation="portrait" horizontalDpi="4294967292" verticalDpi="4294967292" r:id="rId1"/>
  <headerFooter alignWithMargins="0">
    <oddHeader>&amp;C&amp;"Verdana,Bold"&amp;16Grooving Guitars EXCEL TEMPLATE</oddHeader>
    <oddFooter>&amp;L &amp;CGrooving Guitars Practice Set&amp;RPage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7"/>
  <sheetViews>
    <sheetView view="pageLayout" topLeftCell="A201" zoomScaleNormal="100" workbookViewId="0">
      <selection activeCell="A234" sqref="A234:F237"/>
    </sheetView>
  </sheetViews>
  <sheetFormatPr defaultColWidth="10" defaultRowHeight="12.75" x14ac:dyDescent="0.2"/>
  <cols>
    <col min="1" max="1" width="9.875" style="28" customWidth="1"/>
    <col min="2" max="2" width="33.875" style="28" customWidth="1"/>
    <col min="3" max="3" width="10" style="28"/>
    <col min="4" max="4" width="10" style="30"/>
    <col min="5" max="5" width="12.125" style="30" customWidth="1"/>
    <col min="6" max="7" width="10" style="30"/>
    <col min="8" max="16384" width="10" style="28"/>
  </cols>
  <sheetData>
    <row r="1" spans="1:7" s="26" customFormat="1" x14ac:dyDescent="0.2">
      <c r="A1" s="26" t="s">
        <v>17</v>
      </c>
      <c r="B1" s="26" t="s">
        <v>60</v>
      </c>
      <c r="D1" s="27"/>
      <c r="E1" s="27" t="s">
        <v>23</v>
      </c>
      <c r="F1" s="27">
        <v>101</v>
      </c>
      <c r="G1" s="27"/>
    </row>
    <row r="2" spans="1:7" ht="15" x14ac:dyDescent="0.2">
      <c r="D2" s="29"/>
      <c r="E2" s="29"/>
      <c r="F2" s="29"/>
      <c r="G2" s="29"/>
    </row>
    <row r="3" spans="1:7" x14ac:dyDescent="0.2">
      <c r="C3" s="28" t="s">
        <v>18</v>
      </c>
      <c r="D3" s="30" t="s">
        <v>59</v>
      </c>
      <c r="E3" s="30" t="s">
        <v>61</v>
      </c>
      <c r="F3" s="30" t="s">
        <v>20</v>
      </c>
    </row>
    <row r="4" spans="1:7" x14ac:dyDescent="0.2">
      <c r="A4" s="28" t="s">
        <v>51</v>
      </c>
      <c r="F4" s="30" t="s">
        <v>59</v>
      </c>
      <c r="G4" s="30" t="s">
        <v>61</v>
      </c>
    </row>
    <row r="5" spans="1:7" x14ac:dyDescent="0.2">
      <c r="A5" s="31">
        <v>41364</v>
      </c>
      <c r="F5" s="30">
        <f>+'Chart of Accounts'!C4</f>
        <v>14870</v>
      </c>
    </row>
    <row r="6" spans="1:7" x14ac:dyDescent="0.2">
      <c r="A6" s="31"/>
      <c r="F6" s="30" t="str">
        <f t="shared" ref="F6:F7" si="0">IF(A6="","",F5+D6-E6)</f>
        <v/>
      </c>
    </row>
    <row r="7" spans="1:7" x14ac:dyDescent="0.2">
      <c r="A7" s="31"/>
      <c r="F7" s="30" t="str">
        <f t="shared" si="0"/>
        <v/>
      </c>
    </row>
    <row r="9" spans="1:7" s="26" customFormat="1" x14ac:dyDescent="0.2">
      <c r="A9" s="26" t="s">
        <v>17</v>
      </c>
      <c r="B9" s="26" t="s">
        <v>62</v>
      </c>
      <c r="D9" s="27"/>
      <c r="E9" s="27" t="s">
        <v>23</v>
      </c>
      <c r="F9" s="27">
        <v>110</v>
      </c>
      <c r="G9" s="27"/>
    </row>
    <row r="11" spans="1:7" x14ac:dyDescent="0.2">
      <c r="C11" s="28" t="s">
        <v>18</v>
      </c>
      <c r="D11" s="30" t="s">
        <v>59</v>
      </c>
      <c r="E11" s="30" t="s">
        <v>61</v>
      </c>
      <c r="F11" s="30" t="s">
        <v>20</v>
      </c>
    </row>
    <row r="12" spans="1:7" x14ac:dyDescent="0.2">
      <c r="A12" s="28" t="s">
        <v>51</v>
      </c>
      <c r="F12" s="30" t="s">
        <v>59</v>
      </c>
      <c r="G12" s="30" t="s">
        <v>61</v>
      </c>
    </row>
    <row r="13" spans="1:7" x14ac:dyDescent="0.2">
      <c r="A13" s="31">
        <f>+A5</f>
        <v>41364</v>
      </c>
      <c r="F13" s="30">
        <f>+'Chart of Accounts'!C5</f>
        <v>56518</v>
      </c>
    </row>
    <row r="14" spans="1:7" x14ac:dyDescent="0.2">
      <c r="A14" s="31"/>
      <c r="F14" s="30" t="str">
        <f t="shared" ref="F14:F16" si="1">IF(A14="","",F13+D14-E14)</f>
        <v/>
      </c>
    </row>
    <row r="15" spans="1:7" x14ac:dyDescent="0.2">
      <c r="A15" s="31"/>
      <c r="F15" s="30" t="str">
        <f t="shared" si="1"/>
        <v/>
      </c>
    </row>
    <row r="16" spans="1:7" x14ac:dyDescent="0.2">
      <c r="A16" s="31"/>
      <c r="F16" s="30" t="str">
        <f t="shared" si="1"/>
        <v/>
      </c>
    </row>
    <row r="18" spans="1:7" x14ac:dyDescent="0.2">
      <c r="A18" s="26" t="s">
        <v>17</v>
      </c>
      <c r="B18" s="26" t="s">
        <v>65</v>
      </c>
      <c r="C18" s="26"/>
      <c r="D18" s="27"/>
      <c r="E18" s="27" t="s">
        <v>23</v>
      </c>
      <c r="F18" s="27">
        <v>112</v>
      </c>
      <c r="G18" s="27"/>
    </row>
    <row r="20" spans="1:7" x14ac:dyDescent="0.2">
      <c r="C20" s="28" t="s">
        <v>18</v>
      </c>
      <c r="D20" s="30" t="s">
        <v>59</v>
      </c>
      <c r="E20" s="30" t="s">
        <v>61</v>
      </c>
      <c r="F20" s="30" t="s">
        <v>20</v>
      </c>
    </row>
    <row r="21" spans="1:7" x14ac:dyDescent="0.2">
      <c r="A21" s="28" t="s">
        <v>51</v>
      </c>
      <c r="F21" s="30" t="s">
        <v>59</v>
      </c>
      <c r="G21" s="30" t="s">
        <v>61</v>
      </c>
    </row>
    <row r="22" spans="1:7" x14ac:dyDescent="0.2">
      <c r="A22" s="31">
        <f>+A5</f>
        <v>41364</v>
      </c>
      <c r="F22" s="30">
        <f>+'Chart of Accounts'!C6</f>
        <v>24480</v>
      </c>
    </row>
    <row r="23" spans="1:7" x14ac:dyDescent="0.2">
      <c r="A23" s="31"/>
      <c r="F23" s="30" t="str">
        <f t="shared" ref="F23:F27" si="2">IF(A23="","",F22+D23-E23)</f>
        <v/>
      </c>
    </row>
    <row r="24" spans="1:7" x14ac:dyDescent="0.2">
      <c r="A24" s="31"/>
      <c r="F24" s="30" t="str">
        <f t="shared" si="2"/>
        <v/>
      </c>
    </row>
    <row r="25" spans="1:7" x14ac:dyDescent="0.2">
      <c r="A25" s="31"/>
      <c r="F25" s="30" t="str">
        <f t="shared" si="2"/>
        <v/>
      </c>
    </row>
    <row r="26" spans="1:7" x14ac:dyDescent="0.2">
      <c r="A26" s="31"/>
      <c r="F26" s="30" t="str">
        <f t="shared" si="2"/>
        <v/>
      </c>
    </row>
    <row r="27" spans="1:7" x14ac:dyDescent="0.2">
      <c r="A27" s="31"/>
      <c r="F27" s="30" t="str">
        <f t="shared" si="2"/>
        <v/>
      </c>
    </row>
    <row r="28" spans="1:7" x14ac:dyDescent="0.2">
      <c r="A28" s="31"/>
    </row>
    <row r="30" spans="1:7" s="26" customFormat="1" x14ac:dyDescent="0.2">
      <c r="A30" s="26" t="s">
        <v>17</v>
      </c>
      <c r="B30" s="26" t="s">
        <v>22</v>
      </c>
      <c r="D30" s="27"/>
      <c r="E30" s="27" t="s">
        <v>23</v>
      </c>
      <c r="F30" s="27">
        <v>115</v>
      </c>
      <c r="G30" s="27"/>
    </row>
    <row r="32" spans="1:7" x14ac:dyDescent="0.2">
      <c r="C32" s="28" t="s">
        <v>18</v>
      </c>
      <c r="D32" s="30" t="s">
        <v>59</v>
      </c>
      <c r="E32" s="30" t="s">
        <v>61</v>
      </c>
      <c r="F32" s="30" t="s">
        <v>20</v>
      </c>
    </row>
    <row r="33" spans="1:7" x14ac:dyDescent="0.2">
      <c r="A33" s="28" t="s">
        <v>51</v>
      </c>
      <c r="F33" s="30" t="s">
        <v>59</v>
      </c>
      <c r="G33" s="30" t="s">
        <v>61</v>
      </c>
    </row>
    <row r="34" spans="1:7" x14ac:dyDescent="0.2">
      <c r="A34" s="31"/>
    </row>
    <row r="35" spans="1:7" x14ac:dyDescent="0.2">
      <c r="A35" s="31"/>
      <c r="F35" s="30" t="str">
        <f t="shared" ref="F35" si="3">IF(A35="","",F34+D35-E35)</f>
        <v/>
      </c>
    </row>
    <row r="36" spans="1:7" x14ac:dyDescent="0.2">
      <c r="D36" s="28"/>
      <c r="E36" s="28"/>
      <c r="F36" s="28"/>
      <c r="G36" s="28"/>
    </row>
    <row r="37" spans="1:7" x14ac:dyDescent="0.2">
      <c r="A37" s="26" t="s">
        <v>17</v>
      </c>
      <c r="B37" s="26" t="s">
        <v>81</v>
      </c>
      <c r="C37" s="26"/>
      <c r="D37" s="27"/>
      <c r="E37" s="27" t="s">
        <v>23</v>
      </c>
      <c r="F37" s="27">
        <v>116</v>
      </c>
      <c r="G37" s="27"/>
    </row>
    <row r="39" spans="1:7" x14ac:dyDescent="0.2">
      <c r="C39" s="28" t="s">
        <v>18</v>
      </c>
      <c r="D39" s="30" t="s">
        <v>59</v>
      </c>
      <c r="E39" s="30" t="s">
        <v>61</v>
      </c>
      <c r="F39" s="30" t="s">
        <v>20</v>
      </c>
    </row>
    <row r="40" spans="1:7" x14ac:dyDescent="0.2">
      <c r="A40" s="28" t="s">
        <v>51</v>
      </c>
      <c r="F40" s="30" t="s">
        <v>59</v>
      </c>
      <c r="G40" s="30" t="s">
        <v>61</v>
      </c>
    </row>
    <row r="41" spans="1:7" x14ac:dyDescent="0.2">
      <c r="A41" s="31">
        <f>+A5</f>
        <v>41364</v>
      </c>
      <c r="F41" s="30">
        <f>+'Chart of Accounts'!C8</f>
        <v>15000</v>
      </c>
    </row>
    <row r="42" spans="1:7" x14ac:dyDescent="0.2">
      <c r="A42" s="31"/>
      <c r="F42" s="30" t="str">
        <f t="shared" ref="F42" si="4">IF(A42="","",F41+D42-E42)</f>
        <v/>
      </c>
    </row>
    <row r="43" spans="1:7" x14ac:dyDescent="0.2">
      <c r="A43" s="31"/>
    </row>
    <row r="44" spans="1:7" x14ac:dyDescent="0.2">
      <c r="A44" s="26" t="s">
        <v>17</v>
      </c>
      <c r="B44" s="26" t="s">
        <v>124</v>
      </c>
      <c r="C44" s="26"/>
      <c r="D44" s="27"/>
      <c r="E44" s="27" t="s">
        <v>26</v>
      </c>
      <c r="F44" s="27">
        <v>118</v>
      </c>
      <c r="G44" s="27"/>
    </row>
    <row r="45" spans="1:7" x14ac:dyDescent="0.2">
      <c r="A45" s="24"/>
      <c r="B45" s="24"/>
      <c r="C45" s="24"/>
    </row>
    <row r="46" spans="1:7" x14ac:dyDescent="0.2">
      <c r="B46" s="24"/>
      <c r="C46" s="24" t="s">
        <v>18</v>
      </c>
      <c r="D46" s="30" t="s">
        <v>59</v>
      </c>
      <c r="E46" s="30" t="s">
        <v>61</v>
      </c>
      <c r="F46" s="30" t="s">
        <v>20</v>
      </c>
    </row>
    <row r="47" spans="1:7" x14ac:dyDescent="0.2">
      <c r="A47" s="24" t="s">
        <v>51</v>
      </c>
      <c r="B47" s="24"/>
      <c r="C47" s="24"/>
      <c r="F47" s="30" t="s">
        <v>59</v>
      </c>
      <c r="G47" s="30" t="s">
        <v>61</v>
      </c>
    </row>
    <row r="48" spans="1:7" x14ac:dyDescent="0.2">
      <c r="A48" s="32">
        <f>+A5</f>
        <v>41364</v>
      </c>
      <c r="B48" s="24"/>
      <c r="C48" s="24"/>
      <c r="F48" s="30">
        <v>1520</v>
      </c>
    </row>
    <row r="49" spans="1:7" x14ac:dyDescent="0.2">
      <c r="A49" s="32"/>
      <c r="B49" s="24"/>
      <c r="C49" s="24"/>
      <c r="F49" s="30" t="str">
        <f t="shared" ref="F49:F50" si="5">IF(A49="","",F48+D49-E49)</f>
        <v/>
      </c>
    </row>
    <row r="50" spans="1:7" x14ac:dyDescent="0.2">
      <c r="A50" s="32"/>
      <c r="B50" s="24"/>
      <c r="C50" s="24"/>
      <c r="F50" s="30" t="str">
        <f t="shared" si="5"/>
        <v/>
      </c>
    </row>
    <row r="52" spans="1:7" s="26" customFormat="1" x14ac:dyDescent="0.2">
      <c r="A52" s="26" t="s">
        <v>17</v>
      </c>
      <c r="B52" s="26" t="s">
        <v>82</v>
      </c>
      <c r="D52" s="27"/>
      <c r="E52" s="27" t="s">
        <v>23</v>
      </c>
      <c r="F52" s="27">
        <v>130</v>
      </c>
      <c r="G52" s="27"/>
    </row>
    <row r="54" spans="1:7" x14ac:dyDescent="0.2">
      <c r="C54" s="28" t="s">
        <v>18</v>
      </c>
      <c r="D54" s="30" t="s">
        <v>59</v>
      </c>
      <c r="E54" s="30" t="s">
        <v>61</v>
      </c>
      <c r="F54" s="30" t="s">
        <v>20</v>
      </c>
    </row>
    <row r="55" spans="1:7" x14ac:dyDescent="0.2">
      <c r="A55" s="28" t="s">
        <v>51</v>
      </c>
      <c r="F55" s="30" t="s">
        <v>59</v>
      </c>
      <c r="G55" s="30" t="s">
        <v>61</v>
      </c>
    </row>
    <row r="56" spans="1:7" x14ac:dyDescent="0.2">
      <c r="A56" s="31">
        <f>+A5</f>
        <v>41364</v>
      </c>
      <c r="F56" s="30">
        <f>+'Chart of Accounts'!C10</f>
        <v>29080</v>
      </c>
    </row>
    <row r="58" spans="1:7" s="26" customFormat="1" x14ac:dyDescent="0.2">
      <c r="A58" s="26" t="s">
        <v>17</v>
      </c>
      <c r="B58" s="26" t="s">
        <v>83</v>
      </c>
      <c r="D58" s="27"/>
      <c r="E58" s="27" t="s">
        <v>23</v>
      </c>
      <c r="F58" s="27">
        <v>131</v>
      </c>
      <c r="G58" s="27"/>
    </row>
    <row r="60" spans="1:7" x14ac:dyDescent="0.2">
      <c r="C60" s="28" t="s">
        <v>18</v>
      </c>
      <c r="D60" s="30" t="s">
        <v>59</v>
      </c>
      <c r="E60" s="30" t="s">
        <v>61</v>
      </c>
      <c r="F60" s="30" t="s">
        <v>20</v>
      </c>
    </row>
    <row r="61" spans="1:7" x14ac:dyDescent="0.2">
      <c r="A61" s="28" t="s">
        <v>51</v>
      </c>
      <c r="F61" s="30" t="s">
        <v>59</v>
      </c>
      <c r="G61" s="30" t="s">
        <v>61</v>
      </c>
    </row>
    <row r="62" spans="1:7" x14ac:dyDescent="0.2">
      <c r="A62" s="31">
        <f>+A5</f>
        <v>41364</v>
      </c>
      <c r="G62" s="30">
        <f>+'Chart of Accounts'!D11</f>
        <v>14040</v>
      </c>
    </row>
    <row r="63" spans="1:7" x14ac:dyDescent="0.2">
      <c r="A63" s="31"/>
      <c r="G63" s="30" t="str">
        <f t="shared" ref="G63" si="6">IF(A63="","",G62+E63-D63)</f>
        <v/>
      </c>
    </row>
    <row r="65" spans="1:7" s="26" customFormat="1" x14ac:dyDescent="0.2">
      <c r="A65" s="26" t="s">
        <v>17</v>
      </c>
      <c r="B65" s="26" t="s">
        <v>24</v>
      </c>
      <c r="D65" s="27"/>
      <c r="E65" s="27" t="s">
        <v>23</v>
      </c>
      <c r="F65" s="27">
        <v>135</v>
      </c>
      <c r="G65" s="27"/>
    </row>
    <row r="66" spans="1:7" ht="15" x14ac:dyDescent="0.2">
      <c r="D66" s="29"/>
      <c r="E66" s="29"/>
      <c r="F66" s="29"/>
      <c r="G66" s="29"/>
    </row>
    <row r="67" spans="1:7" x14ac:dyDescent="0.2">
      <c r="C67" s="28" t="s">
        <v>18</v>
      </c>
      <c r="D67" s="30" t="s">
        <v>59</v>
      </c>
      <c r="E67" s="30" t="s">
        <v>61</v>
      </c>
      <c r="F67" s="30" t="s">
        <v>20</v>
      </c>
    </row>
    <row r="68" spans="1:7" x14ac:dyDescent="0.2">
      <c r="A68" s="28" t="s">
        <v>51</v>
      </c>
      <c r="F68" s="30" t="s">
        <v>59</v>
      </c>
      <c r="G68" s="30" t="s">
        <v>61</v>
      </c>
    </row>
    <row r="69" spans="1:7" x14ac:dyDescent="0.2">
      <c r="A69" s="31">
        <f>+A5</f>
        <v>41364</v>
      </c>
      <c r="F69" s="30">
        <f>+'Chart of Accounts'!C12</f>
        <v>24460</v>
      </c>
    </row>
    <row r="70" spans="1:7" x14ac:dyDescent="0.2">
      <c r="A70" s="31"/>
      <c r="F70" s="30" t="str">
        <f t="shared" ref="F70" si="7">IF(A70="","",F69+D70-E70)</f>
        <v/>
      </c>
    </row>
    <row r="72" spans="1:7" s="26" customFormat="1" x14ac:dyDescent="0.2">
      <c r="A72" s="26" t="s">
        <v>17</v>
      </c>
      <c r="B72" s="26" t="s">
        <v>25</v>
      </c>
      <c r="D72" s="27"/>
      <c r="E72" s="27" t="s">
        <v>23</v>
      </c>
      <c r="F72" s="27">
        <v>136</v>
      </c>
      <c r="G72" s="27"/>
    </row>
    <row r="74" spans="1:7" x14ac:dyDescent="0.2">
      <c r="C74" s="28" t="s">
        <v>18</v>
      </c>
      <c r="D74" s="30" t="s">
        <v>59</v>
      </c>
      <c r="E74" s="30" t="s">
        <v>61</v>
      </c>
      <c r="F74" s="30" t="s">
        <v>20</v>
      </c>
    </row>
    <row r="75" spans="1:7" x14ac:dyDescent="0.2">
      <c r="A75" s="28" t="s">
        <v>51</v>
      </c>
      <c r="F75" s="30" t="s">
        <v>59</v>
      </c>
      <c r="G75" s="30" t="s">
        <v>61</v>
      </c>
    </row>
    <row r="76" spans="1:7" x14ac:dyDescent="0.2">
      <c r="A76" s="31">
        <f>+A5</f>
        <v>41364</v>
      </c>
      <c r="G76" s="30">
        <f>+'Chart of Accounts'!D13</f>
        <v>15288</v>
      </c>
    </row>
    <row r="77" spans="1:7" x14ac:dyDescent="0.2">
      <c r="A77" s="31"/>
      <c r="G77" s="30" t="str">
        <f t="shared" ref="G77" si="8">IF(A77="","",G76+E77-D77)</f>
        <v/>
      </c>
    </row>
    <row r="80" spans="1:7" s="26" customFormat="1" x14ac:dyDescent="0.2">
      <c r="A80" s="26" t="s">
        <v>17</v>
      </c>
      <c r="B80" s="1" t="s">
        <v>125</v>
      </c>
      <c r="D80" s="27"/>
      <c r="E80" s="27" t="s">
        <v>23</v>
      </c>
      <c r="F80" s="27">
        <v>200</v>
      </c>
      <c r="G80" s="27"/>
    </row>
    <row r="82" spans="1:7" x14ac:dyDescent="0.2">
      <c r="C82" s="28" t="s">
        <v>18</v>
      </c>
      <c r="D82" s="30" t="s">
        <v>59</v>
      </c>
      <c r="E82" s="30" t="s">
        <v>61</v>
      </c>
      <c r="F82" s="30" t="s">
        <v>20</v>
      </c>
    </row>
    <row r="83" spans="1:7" x14ac:dyDescent="0.2">
      <c r="A83" s="28" t="s">
        <v>51</v>
      </c>
      <c r="F83" s="30" t="s">
        <v>59</v>
      </c>
      <c r="G83" s="30" t="s">
        <v>61</v>
      </c>
    </row>
    <row r="84" spans="1:7" x14ac:dyDescent="0.2">
      <c r="A84" s="31">
        <f>+A5</f>
        <v>41364</v>
      </c>
      <c r="G84" s="30">
        <f>+'Chart of Accounts'!D14</f>
        <v>12450</v>
      </c>
    </row>
    <row r="85" spans="1:7" x14ac:dyDescent="0.2">
      <c r="A85" s="31"/>
      <c r="G85" s="30" t="str">
        <f t="shared" ref="G85:G91" si="9">IF(A85="","",G84+E85-D85)</f>
        <v/>
      </c>
    </row>
    <row r="86" spans="1:7" x14ac:dyDescent="0.2">
      <c r="A86" s="31"/>
      <c r="G86" s="30" t="str">
        <f t="shared" si="9"/>
        <v/>
      </c>
    </row>
    <row r="87" spans="1:7" x14ac:dyDescent="0.2">
      <c r="A87" s="31"/>
      <c r="G87" s="30" t="str">
        <f t="shared" si="9"/>
        <v/>
      </c>
    </row>
    <row r="88" spans="1:7" x14ac:dyDescent="0.2">
      <c r="A88" s="31"/>
      <c r="G88" s="30" t="str">
        <f t="shared" si="9"/>
        <v/>
      </c>
    </row>
    <row r="89" spans="1:7" x14ac:dyDescent="0.2">
      <c r="A89" s="31"/>
      <c r="G89" s="30" t="str">
        <f t="shared" si="9"/>
        <v/>
      </c>
    </row>
    <row r="90" spans="1:7" x14ac:dyDescent="0.2">
      <c r="A90" s="31"/>
      <c r="G90" s="30" t="str">
        <f t="shared" si="9"/>
        <v/>
      </c>
    </row>
    <row r="91" spans="1:7" x14ac:dyDescent="0.2">
      <c r="A91" s="31"/>
      <c r="G91" s="30" t="str">
        <f t="shared" si="9"/>
        <v/>
      </c>
    </row>
    <row r="93" spans="1:7" s="26" customFormat="1" x14ac:dyDescent="0.2">
      <c r="A93" s="26" t="s">
        <v>17</v>
      </c>
      <c r="B93" s="26" t="s">
        <v>5</v>
      </c>
      <c r="D93" s="27"/>
      <c r="E93" s="27" t="s">
        <v>26</v>
      </c>
      <c r="F93" s="27">
        <v>201</v>
      </c>
      <c r="G93" s="27"/>
    </row>
    <row r="95" spans="1:7" x14ac:dyDescent="0.2">
      <c r="C95" s="28" t="s">
        <v>18</v>
      </c>
      <c r="D95" s="30" t="s">
        <v>59</v>
      </c>
      <c r="E95" s="30" t="s">
        <v>61</v>
      </c>
      <c r="F95" s="30" t="s">
        <v>20</v>
      </c>
    </row>
    <row r="96" spans="1:7" x14ac:dyDescent="0.2">
      <c r="A96" s="28" t="s">
        <v>51</v>
      </c>
      <c r="F96" s="30" t="s">
        <v>59</v>
      </c>
      <c r="G96" s="30" t="s">
        <v>61</v>
      </c>
    </row>
    <row r="97" spans="1:7" x14ac:dyDescent="0.2">
      <c r="A97" s="31">
        <f>+A5</f>
        <v>41364</v>
      </c>
      <c r="G97" s="30">
        <f>+'Chart of Accounts'!D15</f>
        <v>28970</v>
      </c>
    </row>
    <row r="98" spans="1:7" x14ac:dyDescent="0.2">
      <c r="A98" s="31"/>
      <c r="G98" s="30" t="str">
        <f t="shared" ref="G98:G101" si="10">IF(A98="","",G97+E98-D98)</f>
        <v/>
      </c>
    </row>
    <row r="99" spans="1:7" x14ac:dyDescent="0.2">
      <c r="A99" s="31"/>
      <c r="G99" s="30" t="str">
        <f t="shared" si="10"/>
        <v/>
      </c>
    </row>
    <row r="100" spans="1:7" x14ac:dyDescent="0.2">
      <c r="A100" s="31"/>
      <c r="G100" s="30" t="str">
        <f t="shared" si="10"/>
        <v/>
      </c>
    </row>
    <row r="101" spans="1:7" x14ac:dyDescent="0.2">
      <c r="A101" s="31"/>
      <c r="G101" s="30" t="str">
        <f t="shared" si="10"/>
        <v/>
      </c>
    </row>
    <row r="103" spans="1:7" s="26" customFormat="1" x14ac:dyDescent="0.2">
      <c r="A103" s="26" t="s">
        <v>17</v>
      </c>
      <c r="B103" s="26" t="s">
        <v>27</v>
      </c>
      <c r="D103" s="27"/>
      <c r="E103" s="27" t="s">
        <v>26</v>
      </c>
      <c r="F103" s="27">
        <v>203</v>
      </c>
      <c r="G103" s="27"/>
    </row>
    <row r="105" spans="1:7" x14ac:dyDescent="0.2">
      <c r="C105" s="28" t="s">
        <v>18</v>
      </c>
      <c r="D105" s="30" t="s">
        <v>59</v>
      </c>
      <c r="E105" s="30" t="s">
        <v>61</v>
      </c>
      <c r="F105" s="30" t="s">
        <v>20</v>
      </c>
    </row>
    <row r="106" spans="1:7" x14ac:dyDescent="0.2">
      <c r="A106" s="28" t="s">
        <v>51</v>
      </c>
      <c r="F106" s="30" t="s">
        <v>59</v>
      </c>
      <c r="G106" s="30" t="s">
        <v>61</v>
      </c>
    </row>
    <row r="107" spans="1:7" x14ac:dyDescent="0.2">
      <c r="A107" s="31"/>
    </row>
    <row r="109" spans="1:7" s="26" customFormat="1" x14ac:dyDescent="0.2">
      <c r="A109" s="26" t="s">
        <v>17</v>
      </c>
      <c r="B109" s="26" t="s">
        <v>28</v>
      </c>
      <c r="D109" s="27"/>
      <c r="E109" s="27" t="s">
        <v>26</v>
      </c>
      <c r="F109" s="27">
        <v>205</v>
      </c>
      <c r="G109" s="27"/>
    </row>
    <row r="111" spans="1:7" x14ac:dyDescent="0.2">
      <c r="C111" s="28" t="s">
        <v>18</v>
      </c>
      <c r="D111" s="30" t="s">
        <v>59</v>
      </c>
      <c r="E111" s="30" t="s">
        <v>61</v>
      </c>
      <c r="F111" s="30" t="s">
        <v>20</v>
      </c>
    </row>
    <row r="112" spans="1:7" x14ac:dyDescent="0.2">
      <c r="A112" s="28" t="s">
        <v>51</v>
      </c>
      <c r="F112" s="30" t="s">
        <v>59</v>
      </c>
      <c r="G112" s="30" t="s">
        <v>61</v>
      </c>
    </row>
    <row r="113" spans="1:7" x14ac:dyDescent="0.2">
      <c r="A113" s="31">
        <f>+A5</f>
        <v>41364</v>
      </c>
      <c r="G113" s="30">
        <f>+'Chart of Accounts'!D17</f>
        <v>5180</v>
      </c>
    </row>
    <row r="114" spans="1:7" x14ac:dyDescent="0.2">
      <c r="A114" s="31"/>
      <c r="G114" s="30" t="str">
        <f t="shared" ref="G114:G115" si="11">IF(A114="","",G113+E114-D114)</f>
        <v/>
      </c>
    </row>
    <row r="115" spans="1:7" x14ac:dyDescent="0.2">
      <c r="A115" s="31"/>
      <c r="G115" s="30" t="str">
        <f t="shared" si="11"/>
        <v/>
      </c>
    </row>
    <row r="117" spans="1:7" x14ac:dyDescent="0.2">
      <c r="A117" s="26" t="s">
        <v>17</v>
      </c>
      <c r="B117" s="26" t="s">
        <v>29</v>
      </c>
      <c r="C117" s="26"/>
      <c r="D117" s="27"/>
      <c r="E117" s="27" t="s">
        <v>26</v>
      </c>
      <c r="F117" s="27">
        <v>301</v>
      </c>
      <c r="G117" s="27"/>
    </row>
    <row r="118" spans="1:7" x14ac:dyDescent="0.2">
      <c r="A118" s="26"/>
      <c r="B118" s="26"/>
      <c r="C118" s="26"/>
      <c r="D118" s="27"/>
      <c r="E118" s="27"/>
      <c r="F118" s="27"/>
      <c r="G118" s="27"/>
    </row>
    <row r="120" spans="1:7" s="26" customFormat="1" x14ac:dyDescent="0.2">
      <c r="B120" s="28"/>
      <c r="C120" s="28" t="s">
        <v>18</v>
      </c>
      <c r="D120" s="30" t="s">
        <v>59</v>
      </c>
      <c r="E120" s="30" t="s">
        <v>61</v>
      </c>
      <c r="F120" s="30" t="s">
        <v>20</v>
      </c>
      <c r="G120" s="30"/>
    </row>
    <row r="121" spans="1:7" x14ac:dyDescent="0.2">
      <c r="A121" s="28" t="s">
        <v>51</v>
      </c>
      <c r="F121" s="30" t="s">
        <v>59</v>
      </c>
      <c r="G121" s="30" t="s">
        <v>61</v>
      </c>
    </row>
    <row r="122" spans="1:7" x14ac:dyDescent="0.2">
      <c r="A122" s="31">
        <f>+A5</f>
        <v>41364</v>
      </c>
      <c r="G122" s="30">
        <f>+'Chart of Accounts'!D18</f>
        <v>90000</v>
      </c>
    </row>
    <row r="123" spans="1:7" x14ac:dyDescent="0.2">
      <c r="A123" s="31"/>
      <c r="G123" s="30" t="str">
        <f t="shared" ref="G123:G125" si="12">IF(A123="","",G122+E123-D123)</f>
        <v/>
      </c>
    </row>
    <row r="124" spans="1:7" x14ac:dyDescent="0.2">
      <c r="A124" s="31"/>
      <c r="G124" s="30" t="str">
        <f t="shared" si="12"/>
        <v/>
      </c>
    </row>
    <row r="125" spans="1:7" x14ac:dyDescent="0.2">
      <c r="A125" s="31"/>
      <c r="G125" s="30" t="str">
        <f t="shared" si="12"/>
        <v/>
      </c>
    </row>
    <row r="127" spans="1:7" x14ac:dyDescent="0.2">
      <c r="A127" s="26" t="s">
        <v>17</v>
      </c>
      <c r="B127" s="26" t="s">
        <v>49</v>
      </c>
      <c r="C127" s="26"/>
      <c r="D127" s="27"/>
      <c r="E127" s="27" t="s">
        <v>26</v>
      </c>
      <c r="F127" s="27">
        <v>302</v>
      </c>
      <c r="G127" s="27"/>
    </row>
    <row r="129" spans="1:7" s="26" customFormat="1" x14ac:dyDescent="0.2">
      <c r="B129" s="28"/>
      <c r="C129" s="28" t="s">
        <v>18</v>
      </c>
      <c r="D129" s="30" t="s">
        <v>59</v>
      </c>
      <c r="E129" s="30" t="s">
        <v>61</v>
      </c>
      <c r="F129" s="30" t="s">
        <v>20</v>
      </c>
      <c r="G129" s="30"/>
    </row>
    <row r="130" spans="1:7" x14ac:dyDescent="0.2">
      <c r="A130" s="28" t="s">
        <v>51</v>
      </c>
      <c r="F130" s="30" t="s">
        <v>59</v>
      </c>
      <c r="G130" s="30" t="s">
        <v>61</v>
      </c>
    </row>
    <row r="131" spans="1:7" x14ac:dyDescent="0.2">
      <c r="A131" s="31"/>
    </row>
    <row r="132" spans="1:7" x14ac:dyDescent="0.2">
      <c r="A132" s="31"/>
    </row>
    <row r="134" spans="1:7" x14ac:dyDescent="0.2">
      <c r="A134" s="26" t="s">
        <v>17</v>
      </c>
      <c r="B134" s="26" t="s">
        <v>130</v>
      </c>
      <c r="C134" s="26"/>
      <c r="D134" s="27"/>
      <c r="E134" s="27" t="s">
        <v>26</v>
      </c>
      <c r="F134" s="27">
        <v>307</v>
      </c>
      <c r="G134" s="27"/>
    </row>
    <row r="136" spans="1:7" s="26" customFormat="1" x14ac:dyDescent="0.2">
      <c r="B136" s="28"/>
      <c r="C136" s="28" t="s">
        <v>18</v>
      </c>
      <c r="D136" s="30" t="s">
        <v>59</v>
      </c>
      <c r="E136" s="30" t="s">
        <v>61</v>
      </c>
      <c r="F136" s="30" t="s">
        <v>20</v>
      </c>
      <c r="G136" s="30"/>
    </row>
    <row r="137" spans="1:7" x14ac:dyDescent="0.2">
      <c r="A137" s="28" t="s">
        <v>51</v>
      </c>
      <c r="F137" s="30" t="s">
        <v>59</v>
      </c>
      <c r="G137" s="30" t="s">
        <v>61</v>
      </c>
    </row>
    <row r="138" spans="1:7" x14ac:dyDescent="0.2">
      <c r="A138" s="31"/>
    </row>
    <row r="139" spans="1:7" x14ac:dyDescent="0.2">
      <c r="A139" s="31"/>
    </row>
    <row r="140" spans="1:7" x14ac:dyDescent="0.2">
      <c r="A140" s="31"/>
    </row>
    <row r="142" spans="1:7" x14ac:dyDescent="0.2">
      <c r="A142" s="26" t="s">
        <v>17</v>
      </c>
      <c r="B142" s="26" t="s">
        <v>72</v>
      </c>
      <c r="C142" s="26"/>
      <c r="D142" s="27"/>
      <c r="E142" s="27" t="s">
        <v>26</v>
      </c>
      <c r="F142" s="27">
        <v>401</v>
      </c>
      <c r="G142" s="27"/>
    </row>
    <row r="144" spans="1:7" s="26" customFormat="1" x14ac:dyDescent="0.2">
      <c r="B144" s="28"/>
      <c r="C144" s="28" t="s">
        <v>18</v>
      </c>
      <c r="D144" s="30" t="s">
        <v>59</v>
      </c>
      <c r="E144" s="30" t="s">
        <v>61</v>
      </c>
      <c r="F144" s="30" t="s">
        <v>20</v>
      </c>
      <c r="G144" s="30"/>
    </row>
    <row r="145" spans="1:7" x14ac:dyDescent="0.2">
      <c r="A145" s="28" t="s">
        <v>51</v>
      </c>
      <c r="F145" s="30" t="s">
        <v>59</v>
      </c>
      <c r="G145" s="30" t="s">
        <v>61</v>
      </c>
    </row>
    <row r="146" spans="1:7" x14ac:dyDescent="0.2">
      <c r="A146" s="31"/>
    </row>
    <row r="147" spans="1:7" x14ac:dyDescent="0.2">
      <c r="A147" s="31"/>
    </row>
    <row r="148" spans="1:7" x14ac:dyDescent="0.2">
      <c r="A148" s="31"/>
    </row>
    <row r="150" spans="1:7" x14ac:dyDescent="0.2">
      <c r="A150" s="26" t="s">
        <v>17</v>
      </c>
      <c r="B150" s="26" t="s">
        <v>78</v>
      </c>
      <c r="C150" s="26"/>
      <c r="D150" s="27"/>
      <c r="E150" s="27" t="s">
        <v>26</v>
      </c>
      <c r="F150" s="27">
        <v>402</v>
      </c>
      <c r="G150" s="27"/>
    </row>
    <row r="152" spans="1:7" x14ac:dyDescent="0.2">
      <c r="C152" s="28" t="s">
        <v>18</v>
      </c>
      <c r="D152" s="30" t="s">
        <v>59</v>
      </c>
      <c r="E152" s="30" t="s">
        <v>61</v>
      </c>
      <c r="F152" s="30" t="s">
        <v>20</v>
      </c>
    </row>
    <row r="153" spans="1:7" s="26" customFormat="1" x14ac:dyDescent="0.2">
      <c r="A153" s="28" t="s">
        <v>51</v>
      </c>
      <c r="B153" s="28"/>
      <c r="C153" s="28"/>
      <c r="D153" s="30"/>
      <c r="E153" s="30"/>
      <c r="F153" s="30" t="s">
        <v>59</v>
      </c>
      <c r="G153" s="30" t="s">
        <v>61</v>
      </c>
    </row>
    <row r="154" spans="1:7" x14ac:dyDescent="0.2">
      <c r="A154" s="31"/>
    </row>
    <row r="155" spans="1:7" x14ac:dyDescent="0.2">
      <c r="A155" s="31"/>
    </row>
    <row r="156" spans="1:7" ht="12" customHeight="1" x14ac:dyDescent="0.2"/>
    <row r="158" spans="1:7" x14ac:dyDescent="0.2">
      <c r="A158" s="26" t="s">
        <v>17</v>
      </c>
      <c r="B158" s="26" t="s">
        <v>74</v>
      </c>
      <c r="C158" s="26"/>
      <c r="D158" s="27"/>
      <c r="E158" s="27" t="s">
        <v>26</v>
      </c>
      <c r="F158" s="27">
        <v>501</v>
      </c>
      <c r="G158" s="27"/>
    </row>
    <row r="160" spans="1:7" x14ac:dyDescent="0.2">
      <c r="C160" s="28" t="s">
        <v>18</v>
      </c>
      <c r="D160" s="30" t="s">
        <v>59</v>
      </c>
      <c r="E160" s="30" t="s">
        <v>61</v>
      </c>
      <c r="F160" s="30" t="s">
        <v>20</v>
      </c>
    </row>
    <row r="161" spans="1:7" x14ac:dyDescent="0.2">
      <c r="A161" s="28" t="s">
        <v>51</v>
      </c>
      <c r="F161" s="30" t="s">
        <v>59</v>
      </c>
      <c r="G161" s="30" t="s">
        <v>61</v>
      </c>
    </row>
    <row r="162" spans="1:7" x14ac:dyDescent="0.2">
      <c r="A162" s="31"/>
    </row>
    <row r="163" spans="1:7" x14ac:dyDescent="0.2">
      <c r="A163" s="31"/>
    </row>
    <row r="164" spans="1:7" x14ac:dyDescent="0.2">
      <c r="A164" s="31"/>
    </row>
    <row r="165" spans="1:7" x14ac:dyDescent="0.2">
      <c r="A165" s="31"/>
    </row>
    <row r="166" spans="1:7" x14ac:dyDescent="0.2">
      <c r="A166" s="31"/>
    </row>
    <row r="167" spans="1:7" x14ac:dyDescent="0.2">
      <c r="A167" s="26" t="s">
        <v>17</v>
      </c>
      <c r="B167" s="26" t="s">
        <v>75</v>
      </c>
      <c r="C167" s="26"/>
      <c r="D167" s="27"/>
      <c r="E167" s="27" t="s">
        <v>26</v>
      </c>
      <c r="F167" s="27">
        <v>503</v>
      </c>
      <c r="G167" s="27"/>
    </row>
    <row r="168" spans="1:7" s="26" customFormat="1" x14ac:dyDescent="0.2">
      <c r="A168" s="28"/>
      <c r="B168" s="28"/>
      <c r="C168" s="28"/>
      <c r="D168" s="30"/>
      <c r="E168" s="30"/>
      <c r="F168" s="30"/>
      <c r="G168" s="30"/>
    </row>
    <row r="169" spans="1:7" x14ac:dyDescent="0.2">
      <c r="C169" s="28" t="s">
        <v>18</v>
      </c>
      <c r="D169" s="30" t="s">
        <v>59</v>
      </c>
      <c r="E169" s="30" t="s">
        <v>61</v>
      </c>
      <c r="F169" s="30" t="s">
        <v>20</v>
      </c>
    </row>
    <row r="170" spans="1:7" x14ac:dyDescent="0.2">
      <c r="A170" s="28" t="s">
        <v>51</v>
      </c>
      <c r="F170" s="30" t="s">
        <v>59</v>
      </c>
      <c r="G170" s="30" t="s">
        <v>61</v>
      </c>
    </row>
    <row r="171" spans="1:7" x14ac:dyDescent="0.2">
      <c r="A171" s="31"/>
    </row>
    <row r="172" spans="1:7" x14ac:dyDescent="0.2">
      <c r="A172" s="32"/>
      <c r="B172" s="24"/>
      <c r="C172" s="24"/>
    </row>
    <row r="174" spans="1:7" x14ac:dyDescent="0.2">
      <c r="A174" s="26" t="s">
        <v>17</v>
      </c>
      <c r="B174" s="26" t="s">
        <v>33</v>
      </c>
      <c r="C174" s="26"/>
      <c r="D174" s="27"/>
      <c r="E174" s="27" t="s">
        <v>26</v>
      </c>
      <c r="F174" s="27">
        <v>505</v>
      </c>
      <c r="G174" s="27"/>
    </row>
    <row r="175" spans="1:7" s="26" customFormat="1" x14ac:dyDescent="0.2">
      <c r="A175" s="28"/>
      <c r="B175" s="28"/>
      <c r="C175" s="28"/>
      <c r="D175" s="30"/>
      <c r="E175" s="30"/>
      <c r="F175" s="30"/>
      <c r="G175" s="30"/>
    </row>
    <row r="176" spans="1:7" x14ac:dyDescent="0.2">
      <c r="C176" s="28" t="s">
        <v>18</v>
      </c>
      <c r="D176" s="30" t="s">
        <v>59</v>
      </c>
      <c r="E176" s="30" t="s">
        <v>61</v>
      </c>
      <c r="F176" s="30" t="s">
        <v>20</v>
      </c>
    </row>
    <row r="177" spans="1:7" x14ac:dyDescent="0.2">
      <c r="A177" s="28" t="s">
        <v>51</v>
      </c>
      <c r="F177" s="30" t="s">
        <v>59</v>
      </c>
      <c r="G177" s="30" t="s">
        <v>61</v>
      </c>
    </row>
    <row r="178" spans="1:7" x14ac:dyDescent="0.2">
      <c r="A178" s="31"/>
    </row>
    <row r="179" spans="1:7" x14ac:dyDescent="0.2">
      <c r="A179" s="32"/>
      <c r="B179" s="24"/>
      <c r="C179" s="24"/>
    </row>
    <row r="180" spans="1:7" x14ac:dyDescent="0.2">
      <c r="A180" s="32"/>
      <c r="B180" s="24"/>
      <c r="C180" s="24"/>
    </row>
    <row r="181" spans="1:7" x14ac:dyDescent="0.2">
      <c r="A181" s="26" t="s">
        <v>17</v>
      </c>
      <c r="B181" s="26" t="s">
        <v>100</v>
      </c>
      <c r="C181" s="26"/>
      <c r="D181" s="27"/>
      <c r="E181" s="27" t="s">
        <v>26</v>
      </c>
      <c r="F181" s="27">
        <v>506</v>
      </c>
      <c r="G181" s="27"/>
    </row>
    <row r="182" spans="1:7" s="26" customFormat="1" x14ac:dyDescent="0.2">
      <c r="A182" s="28"/>
      <c r="B182" s="28"/>
      <c r="C182" s="28"/>
      <c r="D182" s="30"/>
      <c r="E182" s="30"/>
      <c r="F182" s="30"/>
      <c r="G182" s="30"/>
    </row>
    <row r="183" spans="1:7" x14ac:dyDescent="0.2">
      <c r="C183" s="28" t="s">
        <v>18</v>
      </c>
      <c r="D183" s="30" t="s">
        <v>59</v>
      </c>
      <c r="E183" s="30" t="s">
        <v>61</v>
      </c>
      <c r="F183" s="30" t="s">
        <v>20</v>
      </c>
    </row>
    <row r="184" spans="1:7" x14ac:dyDescent="0.2">
      <c r="A184" s="28" t="s">
        <v>51</v>
      </c>
      <c r="F184" s="30" t="s">
        <v>59</v>
      </c>
      <c r="G184" s="30" t="s">
        <v>61</v>
      </c>
    </row>
    <row r="185" spans="1:7" x14ac:dyDescent="0.2">
      <c r="A185" s="31"/>
    </row>
    <row r="186" spans="1:7" x14ac:dyDescent="0.2">
      <c r="A186" s="31"/>
    </row>
    <row r="187" spans="1:7" x14ac:dyDescent="0.2">
      <c r="A187" s="31"/>
    </row>
    <row r="188" spans="1:7" x14ac:dyDescent="0.2">
      <c r="A188" s="26" t="s">
        <v>17</v>
      </c>
      <c r="B188" s="26" t="s">
        <v>123</v>
      </c>
      <c r="C188" s="26"/>
      <c r="D188" s="27"/>
      <c r="E188" s="27" t="s">
        <v>26</v>
      </c>
      <c r="F188" s="27">
        <v>510</v>
      </c>
      <c r="G188" s="27"/>
    </row>
    <row r="190" spans="1:7" x14ac:dyDescent="0.2">
      <c r="C190" s="28" t="s">
        <v>18</v>
      </c>
      <c r="D190" s="30" t="s">
        <v>59</v>
      </c>
      <c r="E190" s="30" t="s">
        <v>61</v>
      </c>
      <c r="F190" s="30" t="s">
        <v>20</v>
      </c>
    </row>
    <row r="191" spans="1:7" x14ac:dyDescent="0.2">
      <c r="A191" s="28" t="s">
        <v>51</v>
      </c>
      <c r="F191" s="30" t="s">
        <v>59</v>
      </c>
      <c r="G191" s="30" t="s">
        <v>61</v>
      </c>
    </row>
    <row r="192" spans="1:7" x14ac:dyDescent="0.2">
      <c r="A192" s="31"/>
    </row>
    <row r="193" spans="1:7" x14ac:dyDescent="0.2">
      <c r="A193" s="32"/>
      <c r="B193" s="24"/>
      <c r="C193" s="24"/>
    </row>
    <row r="195" spans="1:7" x14ac:dyDescent="0.2">
      <c r="A195" s="26" t="s">
        <v>17</v>
      </c>
      <c r="B195" s="26" t="s">
        <v>32</v>
      </c>
      <c r="C195" s="26"/>
      <c r="D195" s="27"/>
      <c r="E195" s="27" t="s">
        <v>26</v>
      </c>
      <c r="F195" s="27">
        <v>520</v>
      </c>
      <c r="G195" s="27"/>
    </row>
    <row r="197" spans="1:7" s="26" customFormat="1" x14ac:dyDescent="0.2">
      <c r="B197" s="28"/>
      <c r="C197" s="28" t="s">
        <v>18</v>
      </c>
      <c r="D197" s="30" t="s">
        <v>59</v>
      </c>
      <c r="E197" s="30" t="s">
        <v>61</v>
      </c>
      <c r="F197" s="30" t="s">
        <v>20</v>
      </c>
      <c r="G197" s="30"/>
    </row>
    <row r="198" spans="1:7" x14ac:dyDescent="0.2">
      <c r="A198" s="28" t="s">
        <v>51</v>
      </c>
      <c r="F198" s="30" t="s">
        <v>59</v>
      </c>
      <c r="G198" s="30" t="s">
        <v>61</v>
      </c>
    </row>
    <row r="199" spans="1:7" x14ac:dyDescent="0.2">
      <c r="A199" s="31"/>
    </row>
    <row r="200" spans="1:7" x14ac:dyDescent="0.2">
      <c r="A200" s="32"/>
      <c r="B200" s="24"/>
      <c r="C200" s="24"/>
    </row>
    <row r="202" spans="1:7" s="26" customFormat="1" x14ac:dyDescent="0.2">
      <c r="A202" s="26" t="s">
        <v>17</v>
      </c>
      <c r="B202" s="26" t="s">
        <v>30</v>
      </c>
      <c r="D202" s="27"/>
      <c r="E202" s="27" t="s">
        <v>26</v>
      </c>
      <c r="F202" s="27">
        <v>542</v>
      </c>
      <c r="G202" s="27"/>
    </row>
    <row r="204" spans="1:7" x14ac:dyDescent="0.2">
      <c r="C204" s="28" t="s">
        <v>18</v>
      </c>
      <c r="D204" s="30" t="s">
        <v>59</v>
      </c>
      <c r="E204" s="30" t="s">
        <v>61</v>
      </c>
      <c r="F204" s="30" t="s">
        <v>20</v>
      </c>
    </row>
    <row r="205" spans="1:7" x14ac:dyDescent="0.2">
      <c r="A205" s="28" t="s">
        <v>51</v>
      </c>
      <c r="F205" s="30" t="s">
        <v>59</v>
      </c>
      <c r="G205" s="30" t="s">
        <v>61</v>
      </c>
    </row>
    <row r="206" spans="1:7" x14ac:dyDescent="0.2">
      <c r="A206" s="31"/>
    </row>
    <row r="207" spans="1:7" x14ac:dyDescent="0.2">
      <c r="A207" s="32"/>
      <c r="B207" s="24"/>
      <c r="C207" s="24"/>
    </row>
    <row r="209" spans="1:7" s="26" customFormat="1" x14ac:dyDescent="0.2">
      <c r="A209" s="26" t="s">
        <v>17</v>
      </c>
      <c r="B209" s="26" t="s">
        <v>45</v>
      </c>
      <c r="D209" s="27"/>
      <c r="E209" s="27" t="s">
        <v>26</v>
      </c>
      <c r="F209" s="27">
        <v>560</v>
      </c>
      <c r="G209" s="27"/>
    </row>
    <row r="211" spans="1:7" x14ac:dyDescent="0.2">
      <c r="C211" s="28" t="s">
        <v>18</v>
      </c>
      <c r="D211" s="30" t="s">
        <v>59</v>
      </c>
      <c r="E211" s="30" t="s">
        <v>61</v>
      </c>
      <c r="F211" s="30" t="s">
        <v>20</v>
      </c>
    </row>
    <row r="212" spans="1:7" x14ac:dyDescent="0.2">
      <c r="A212" s="28" t="s">
        <v>51</v>
      </c>
      <c r="F212" s="30" t="s">
        <v>59</v>
      </c>
      <c r="G212" s="30" t="s">
        <v>61</v>
      </c>
    </row>
    <row r="213" spans="1:7" x14ac:dyDescent="0.2">
      <c r="A213" s="31"/>
    </row>
    <row r="214" spans="1:7" x14ac:dyDescent="0.2">
      <c r="A214" s="32"/>
      <c r="B214" s="24"/>
      <c r="C214" s="24"/>
    </row>
    <row r="216" spans="1:7" s="26" customFormat="1" x14ac:dyDescent="0.2">
      <c r="A216" s="26" t="s">
        <v>17</v>
      </c>
      <c r="B216" s="26" t="s">
        <v>31</v>
      </c>
      <c r="D216" s="27"/>
      <c r="E216" s="27" t="s">
        <v>26</v>
      </c>
      <c r="F216" s="27">
        <v>580</v>
      </c>
      <c r="G216" s="27"/>
    </row>
    <row r="218" spans="1:7" x14ac:dyDescent="0.2">
      <c r="C218" s="28" t="s">
        <v>18</v>
      </c>
      <c r="D218" s="30" t="s">
        <v>59</v>
      </c>
      <c r="E218" s="30" t="s">
        <v>61</v>
      </c>
      <c r="F218" s="30" t="s">
        <v>20</v>
      </c>
    </row>
    <row r="219" spans="1:7" x14ac:dyDescent="0.2">
      <c r="A219" s="28" t="s">
        <v>51</v>
      </c>
      <c r="F219" s="30" t="s">
        <v>59</v>
      </c>
      <c r="G219" s="30" t="s">
        <v>61</v>
      </c>
    </row>
    <row r="220" spans="1:7" x14ac:dyDescent="0.2">
      <c r="A220" s="31"/>
    </row>
    <row r="221" spans="1:7" x14ac:dyDescent="0.2">
      <c r="A221" s="32"/>
      <c r="B221" s="24"/>
      <c r="C221" s="24"/>
    </row>
    <row r="223" spans="1:7" x14ac:dyDescent="0.2">
      <c r="A223" s="26" t="s">
        <v>17</v>
      </c>
      <c r="B223" s="26" t="str">
        <f>+'Chart of Accounts'!B32</f>
        <v>Utilities Expense</v>
      </c>
      <c r="C223" s="26"/>
      <c r="D223" s="27"/>
      <c r="E223" s="27" t="s">
        <v>26</v>
      </c>
      <c r="F223" s="27">
        <f>+'Chart of Accounts'!A32</f>
        <v>582</v>
      </c>
      <c r="G223" s="27"/>
    </row>
    <row r="225" spans="1:7" x14ac:dyDescent="0.2">
      <c r="C225" s="28" t="s">
        <v>18</v>
      </c>
      <c r="D225" s="30" t="s">
        <v>59</v>
      </c>
      <c r="E225" s="30" t="s">
        <v>61</v>
      </c>
      <c r="F225" s="30" t="s">
        <v>20</v>
      </c>
    </row>
    <row r="226" spans="1:7" x14ac:dyDescent="0.2">
      <c r="A226" s="28" t="s">
        <v>51</v>
      </c>
      <c r="F226" s="30" t="s">
        <v>59</v>
      </c>
      <c r="G226" s="30" t="s">
        <v>61</v>
      </c>
    </row>
    <row r="227" spans="1:7" x14ac:dyDescent="0.2">
      <c r="A227" s="31"/>
    </row>
    <row r="228" spans="1:7" x14ac:dyDescent="0.2">
      <c r="A228" s="32"/>
      <c r="B228" s="24"/>
      <c r="C228" s="24"/>
    </row>
    <row r="230" spans="1:7" x14ac:dyDescent="0.2">
      <c r="A230" s="26" t="s">
        <v>17</v>
      </c>
      <c r="B230" s="26" t="s">
        <v>6</v>
      </c>
      <c r="C230" s="26"/>
      <c r="D230" s="27"/>
      <c r="E230" s="27" t="s">
        <v>26</v>
      </c>
      <c r="F230" s="27">
        <v>585</v>
      </c>
      <c r="G230" s="27"/>
    </row>
    <row r="232" spans="1:7" x14ac:dyDescent="0.2">
      <c r="C232" s="28" t="s">
        <v>18</v>
      </c>
      <c r="D232" s="30" t="s">
        <v>59</v>
      </c>
      <c r="E232" s="30" t="s">
        <v>61</v>
      </c>
      <c r="F232" s="30" t="s">
        <v>20</v>
      </c>
    </row>
    <row r="233" spans="1:7" x14ac:dyDescent="0.2">
      <c r="A233" s="28" t="s">
        <v>51</v>
      </c>
      <c r="F233" s="30" t="s">
        <v>59</v>
      </c>
      <c r="G233" s="30" t="s">
        <v>61</v>
      </c>
    </row>
    <row r="234" spans="1:7" x14ac:dyDescent="0.2">
      <c r="A234" s="31"/>
    </row>
    <row r="235" spans="1:7" x14ac:dyDescent="0.2">
      <c r="A235" s="31"/>
    </row>
    <row r="236" spans="1:7" x14ac:dyDescent="0.2">
      <c r="A236" s="31"/>
    </row>
    <row r="237" spans="1:7" x14ac:dyDescent="0.2">
      <c r="A237" s="32"/>
      <c r="B237" s="24"/>
      <c r="C237" s="24"/>
    </row>
  </sheetData>
  <phoneticPr fontId="3" type="noConversion"/>
  <printOptions gridLines="1"/>
  <pageMargins left="0.35433070866141736" right="0.35433070866141736" top="0.78740157480314965" bottom="0.59055118110236227" header="0.51181102362204722" footer="0.51181102362204722"/>
  <pageSetup paperSize="9" scale="70" orientation="portrait" horizontalDpi="4294967292" verticalDpi="4294967292" r:id="rId1"/>
  <headerFooter alignWithMargins="0">
    <oddHeader>&amp;C&amp;"Verdana,Bold"&amp;16Grooving Guitars EXCEL TEMPLATE</oddHeader>
    <oddFooter>&amp;L &amp;CGrooving Guitars Practice Set&amp;RPage &amp;P of &amp;N</oddFooter>
  </headerFooter>
  <rowBreaks count="2" manualBreakCount="2">
    <brk id="78" max="16383" man="1"/>
    <brk id="15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view="pageLayout" topLeftCell="A4" zoomScaleNormal="100" workbookViewId="0">
      <selection activeCell="N38" sqref="C7:N38"/>
    </sheetView>
  </sheetViews>
  <sheetFormatPr defaultColWidth="11" defaultRowHeight="12.75" x14ac:dyDescent="0.2"/>
  <cols>
    <col min="1" max="1" width="4.25" customWidth="1"/>
    <col min="2" max="2" width="38.75" customWidth="1"/>
    <col min="3" max="4" width="11" customWidth="1"/>
    <col min="5" max="5" width="6.5" style="5" customWidth="1"/>
    <col min="6" max="6" width="8.875" customWidth="1"/>
    <col min="7" max="7" width="6.25" style="5" customWidth="1"/>
    <col min="8" max="8" width="8.375" customWidth="1"/>
    <col min="9" max="9" width="9.25" customWidth="1"/>
    <col min="10" max="10" width="10.75" customWidth="1"/>
    <col min="11" max="11" width="10" customWidth="1"/>
    <col min="12" max="12" width="8.5" customWidth="1"/>
    <col min="13" max="13" width="9.375" customWidth="1"/>
    <col min="14" max="14" width="10.375" customWidth="1"/>
  </cols>
  <sheetData>
    <row r="1" spans="1:14" ht="15" x14ac:dyDescent="0.2">
      <c r="A1" s="12" t="s">
        <v>44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4" spans="1:14" x14ac:dyDescent="0.2">
      <c r="B4" s="1" t="s">
        <v>63</v>
      </c>
      <c r="C4" s="21" t="s">
        <v>34</v>
      </c>
      <c r="D4" s="21"/>
      <c r="E4" s="57" t="s">
        <v>38</v>
      </c>
      <c r="F4" s="58"/>
      <c r="G4" s="58"/>
      <c r="H4" s="58"/>
      <c r="I4" s="21" t="s">
        <v>39</v>
      </c>
      <c r="J4" s="21"/>
      <c r="K4" s="21" t="s">
        <v>40</v>
      </c>
      <c r="L4" s="21"/>
      <c r="M4" s="21" t="s">
        <v>41</v>
      </c>
      <c r="N4" s="21"/>
    </row>
    <row r="5" spans="1:14" ht="20.25" x14ac:dyDescent="0.2">
      <c r="B5" s="1"/>
      <c r="C5" s="21" t="s">
        <v>35</v>
      </c>
      <c r="D5" s="21" t="s">
        <v>0</v>
      </c>
      <c r="E5" s="51" t="s">
        <v>121</v>
      </c>
      <c r="F5" s="21" t="s">
        <v>35</v>
      </c>
      <c r="G5" s="52" t="s">
        <v>121</v>
      </c>
      <c r="H5" s="21" t="s">
        <v>0</v>
      </c>
      <c r="I5" s="21" t="s">
        <v>35</v>
      </c>
      <c r="J5" s="21" t="s">
        <v>0</v>
      </c>
      <c r="K5" s="21" t="s">
        <v>35</v>
      </c>
      <c r="L5" s="21" t="s">
        <v>0</v>
      </c>
      <c r="M5" s="21" t="s">
        <v>35</v>
      </c>
      <c r="N5" s="21" t="s">
        <v>0</v>
      </c>
    </row>
    <row r="6" spans="1:14" x14ac:dyDescent="0.2">
      <c r="E6" s="52"/>
    </row>
    <row r="7" spans="1:14" x14ac:dyDescent="0.2">
      <c r="A7">
        <f>+'Chart of Accounts'!A4</f>
        <v>101</v>
      </c>
      <c r="B7" t="str">
        <f>+'Chart of Accounts'!B4</f>
        <v>Cash at Bank - ANZ</v>
      </c>
      <c r="C7" s="10"/>
      <c r="D7" s="10"/>
      <c r="F7" s="10"/>
      <c r="G7" s="55"/>
      <c r="H7" s="10"/>
      <c r="I7" s="10"/>
      <c r="J7" s="10"/>
      <c r="K7" s="10"/>
      <c r="L7" s="10"/>
      <c r="M7" s="10"/>
      <c r="N7" s="10"/>
    </row>
    <row r="8" spans="1:14" x14ac:dyDescent="0.2">
      <c r="A8">
        <f>+'Chart of Accounts'!A5</f>
        <v>110</v>
      </c>
      <c r="B8" t="str">
        <f>+'Chart of Accounts'!B5</f>
        <v>Accounts Receivable</v>
      </c>
      <c r="C8" s="10"/>
      <c r="D8" s="10"/>
      <c r="F8" s="10"/>
      <c r="G8" s="55"/>
      <c r="H8" s="10"/>
      <c r="I8" s="10"/>
      <c r="J8" s="10"/>
      <c r="K8" s="10"/>
      <c r="L8" s="10"/>
      <c r="M8" s="10"/>
      <c r="N8" s="10"/>
    </row>
    <row r="9" spans="1:14" x14ac:dyDescent="0.2">
      <c r="A9">
        <f>+'Chart of Accounts'!A6</f>
        <v>112</v>
      </c>
      <c r="B9" t="str">
        <f>+'Chart of Accounts'!B6</f>
        <v>Inventory</v>
      </c>
      <c r="C9" s="10"/>
      <c r="D9" s="10"/>
      <c r="F9" s="10"/>
      <c r="G9" s="55"/>
      <c r="H9" s="10"/>
      <c r="I9" s="10"/>
      <c r="J9" s="10"/>
      <c r="K9" s="10"/>
      <c r="L9" s="10"/>
      <c r="M9" s="10"/>
      <c r="N9" s="10"/>
    </row>
    <row r="10" spans="1:14" x14ac:dyDescent="0.2">
      <c r="A10">
        <f>+'Chart of Accounts'!A7</f>
        <v>115</v>
      </c>
      <c r="B10" t="str">
        <f>+'Chart of Accounts'!B7</f>
        <v>Prepaid Insurance</v>
      </c>
      <c r="C10" s="10"/>
      <c r="D10" s="10"/>
      <c r="F10" s="10"/>
      <c r="G10" s="55"/>
      <c r="H10" s="10"/>
      <c r="I10" s="10"/>
      <c r="J10" s="10"/>
      <c r="K10" s="10"/>
      <c r="L10" s="10"/>
      <c r="M10" s="10"/>
      <c r="N10" s="10"/>
    </row>
    <row r="11" spans="1:14" x14ac:dyDescent="0.2">
      <c r="A11">
        <f>+'Chart of Accounts'!A8</f>
        <v>116</v>
      </c>
      <c r="B11" t="str">
        <f>+'Chart of Accounts'!B8</f>
        <v>Prepaid Rent</v>
      </c>
      <c r="C11" s="10"/>
      <c r="D11" s="10"/>
      <c r="F11" s="10"/>
      <c r="G11" s="53"/>
      <c r="H11" s="4"/>
      <c r="I11" s="10"/>
      <c r="J11" s="10"/>
      <c r="K11" s="10"/>
      <c r="L11" s="10"/>
      <c r="M11" s="10"/>
      <c r="N11" s="10"/>
    </row>
    <row r="12" spans="1:14" x14ac:dyDescent="0.2">
      <c r="A12">
        <f>+'Chart of Accounts'!A9</f>
        <v>118</v>
      </c>
      <c r="B12" t="str">
        <f>+'Chart of Accounts'!B9</f>
        <v>Office Supplies</v>
      </c>
      <c r="C12" s="4"/>
      <c r="F12" s="10"/>
      <c r="G12" s="55"/>
      <c r="H12" s="10"/>
      <c r="I12" s="10"/>
      <c r="J12" s="10"/>
      <c r="K12" s="10"/>
      <c r="L12" s="10"/>
      <c r="M12" s="10"/>
      <c r="N12" s="10"/>
    </row>
    <row r="13" spans="1:14" x14ac:dyDescent="0.2">
      <c r="A13">
        <f>+'Chart of Accounts'!A10</f>
        <v>130</v>
      </c>
      <c r="B13" t="str">
        <f>+'Chart of Accounts'!B10</f>
        <v>Store Equipment</v>
      </c>
      <c r="C13" s="10"/>
      <c r="D13" s="10"/>
      <c r="F13" s="10"/>
      <c r="I13" s="10"/>
      <c r="J13" s="10"/>
      <c r="K13" s="10"/>
      <c r="L13" s="10"/>
      <c r="M13" s="10"/>
      <c r="N13" s="10"/>
    </row>
    <row r="14" spans="1:14" x14ac:dyDescent="0.2">
      <c r="A14">
        <f>+'Chart of Accounts'!A11</f>
        <v>131</v>
      </c>
      <c r="B14" t="str">
        <f>+'Chart of Accounts'!B11</f>
        <v>Accumulated Depreciation - Store Equipment</v>
      </c>
      <c r="C14" s="10"/>
      <c r="D14" s="10"/>
      <c r="F14" s="10"/>
      <c r="G14" s="55"/>
      <c r="H14" s="10"/>
      <c r="I14" s="10"/>
      <c r="J14" s="10"/>
      <c r="K14" s="10"/>
      <c r="L14" s="10"/>
      <c r="M14" s="10"/>
      <c r="N14" s="10"/>
    </row>
    <row r="15" spans="1:14" x14ac:dyDescent="0.2">
      <c r="A15">
        <f>+'Chart of Accounts'!A12</f>
        <v>135</v>
      </c>
      <c r="B15" t="str">
        <f>+'Chart of Accounts'!B12</f>
        <v>Computer Equipment</v>
      </c>
      <c r="C15" s="10"/>
      <c r="D15" s="10"/>
      <c r="F15" s="10"/>
      <c r="G15" s="55"/>
      <c r="H15" s="10"/>
      <c r="I15" s="10"/>
      <c r="J15" s="10"/>
      <c r="K15" s="10"/>
      <c r="L15" s="10"/>
      <c r="M15" s="10"/>
      <c r="N15" s="10"/>
    </row>
    <row r="16" spans="1:14" x14ac:dyDescent="0.2">
      <c r="A16">
        <f>+'Chart of Accounts'!A13</f>
        <v>136</v>
      </c>
      <c r="B16" t="str">
        <f>+'Chart of Accounts'!B13</f>
        <v>Accumulated Depreciation - Computer Equipment</v>
      </c>
      <c r="C16" s="10"/>
      <c r="D16" s="10"/>
      <c r="F16" s="10"/>
      <c r="G16" s="55"/>
      <c r="H16" s="10"/>
      <c r="I16" s="10"/>
      <c r="J16" s="10"/>
      <c r="K16" s="10"/>
      <c r="L16" s="10"/>
      <c r="M16" s="10"/>
      <c r="N16" s="10"/>
    </row>
    <row r="17" spans="1:15" x14ac:dyDescent="0.2">
      <c r="A17">
        <f>+'Chart of Accounts'!A14</f>
        <v>200</v>
      </c>
      <c r="B17" t="str">
        <f>+'Chart of Accounts'!B14</f>
        <v>GST Clearing (Tax Payable GST)</v>
      </c>
      <c r="C17" s="10"/>
      <c r="D17" s="10"/>
      <c r="F17" s="10"/>
      <c r="G17" s="55"/>
      <c r="H17" s="10"/>
      <c r="I17" s="10"/>
      <c r="J17" s="10"/>
      <c r="K17" s="10"/>
      <c r="L17" s="10"/>
      <c r="M17" s="10"/>
      <c r="N17" s="10"/>
    </row>
    <row r="18" spans="1:15" x14ac:dyDescent="0.2">
      <c r="A18">
        <f>+'Chart of Accounts'!A15</f>
        <v>201</v>
      </c>
      <c r="B18" t="str">
        <f>+'Chart of Accounts'!B15</f>
        <v>Accounts Payable</v>
      </c>
      <c r="C18" s="10"/>
      <c r="D18" s="10"/>
      <c r="F18" s="10"/>
      <c r="I18" s="10"/>
      <c r="J18" s="10"/>
      <c r="K18" s="10"/>
      <c r="L18" s="10"/>
      <c r="M18" s="10"/>
      <c r="N18" s="10"/>
    </row>
    <row r="19" spans="1:15" x14ac:dyDescent="0.2">
      <c r="A19">
        <f>+'Chart of Accounts'!A16</f>
        <v>203</v>
      </c>
      <c r="B19" t="str">
        <f>+'Chart of Accounts'!B16</f>
        <v>Wages Payable</v>
      </c>
      <c r="C19" s="10"/>
      <c r="F19" s="10"/>
      <c r="G19" s="55"/>
      <c r="H19" s="10"/>
      <c r="I19" s="10"/>
      <c r="J19" s="10"/>
      <c r="K19" s="10"/>
      <c r="L19" s="10"/>
      <c r="M19" s="10"/>
      <c r="N19" s="10"/>
      <c r="O19" s="23"/>
    </row>
    <row r="20" spans="1:15" x14ac:dyDescent="0.2">
      <c r="A20">
        <f>+'Chart of Accounts'!A17</f>
        <v>205</v>
      </c>
      <c r="B20" t="str">
        <f>+'Chart of Accounts'!B17</f>
        <v>PAYG Tax Payable</v>
      </c>
      <c r="D20" s="10"/>
      <c r="F20" s="10"/>
      <c r="G20" s="55"/>
      <c r="H20" s="10"/>
      <c r="I20" s="10"/>
      <c r="J20" s="10"/>
      <c r="K20" s="10"/>
      <c r="L20" s="10"/>
      <c r="N20" s="10"/>
    </row>
    <row r="21" spans="1:15" x14ac:dyDescent="0.2">
      <c r="A21">
        <f>+'Chart of Accounts'!A18</f>
        <v>301</v>
      </c>
      <c r="B21" t="str">
        <f>+'Chart of Accounts'!B18</f>
        <v>Capital</v>
      </c>
      <c r="C21" s="10"/>
      <c r="D21" s="10"/>
      <c r="F21" s="10"/>
      <c r="G21" s="55"/>
      <c r="H21" s="10"/>
      <c r="I21" s="10"/>
      <c r="J21" s="10"/>
      <c r="K21" s="10"/>
      <c r="L21" s="10"/>
      <c r="M21" s="10"/>
      <c r="N21" s="10"/>
    </row>
    <row r="22" spans="1:15" x14ac:dyDescent="0.2">
      <c r="A22">
        <f>+'Chart of Accounts'!A19</f>
        <v>302</v>
      </c>
      <c r="B22" t="str">
        <f>+'Chart of Accounts'!B19</f>
        <v>Drawings</v>
      </c>
      <c r="C22" s="10"/>
      <c r="D22" s="10"/>
      <c r="F22" s="10"/>
      <c r="G22" s="55"/>
      <c r="H22" s="10"/>
      <c r="I22" s="10"/>
      <c r="J22" s="10"/>
      <c r="K22" s="10"/>
      <c r="L22" s="10"/>
      <c r="M22" s="10"/>
      <c r="N22" s="10"/>
    </row>
    <row r="23" spans="1:15" x14ac:dyDescent="0.2">
      <c r="A23">
        <f>+'Chart of Accounts'!A21</f>
        <v>401</v>
      </c>
      <c r="B23" t="str">
        <f>+'Chart of Accounts'!B21</f>
        <v>Sales Revenue</v>
      </c>
      <c r="D23" s="10"/>
      <c r="F23" s="10"/>
      <c r="G23" s="55"/>
      <c r="H23" s="10"/>
      <c r="I23" s="10"/>
      <c r="J23" s="10"/>
      <c r="K23" s="10"/>
      <c r="L23" s="10"/>
      <c r="M23" s="10"/>
      <c r="N23" s="10"/>
    </row>
    <row r="24" spans="1:15" x14ac:dyDescent="0.2">
      <c r="A24">
        <f>+'Chart of Accounts'!A22</f>
        <v>402</v>
      </c>
      <c r="B24" t="str">
        <f>+'Chart of Accounts'!B22</f>
        <v>Sales Returns &amp; Allowances</v>
      </c>
      <c r="C24" s="10"/>
      <c r="D24" s="10"/>
      <c r="F24" s="10"/>
      <c r="G24" s="55"/>
      <c r="H24" s="10"/>
      <c r="I24" s="10"/>
      <c r="J24" s="10"/>
      <c r="K24" s="10"/>
      <c r="L24" s="10"/>
      <c r="M24" s="10"/>
      <c r="N24" s="10"/>
    </row>
    <row r="25" spans="1:15" x14ac:dyDescent="0.2">
      <c r="A25">
        <f>+'Chart of Accounts'!A23</f>
        <v>501</v>
      </c>
      <c r="B25" t="str">
        <f>+'Chart of Accounts'!B23</f>
        <v>Cost of Goods Sold</v>
      </c>
      <c r="C25" s="10"/>
      <c r="D25" s="10"/>
      <c r="F25" s="10"/>
      <c r="G25" s="55"/>
      <c r="H25" s="10"/>
      <c r="I25" s="10"/>
      <c r="J25" s="10"/>
      <c r="K25" s="10"/>
      <c r="L25" s="10"/>
      <c r="M25" s="10"/>
      <c r="N25" s="10"/>
    </row>
    <row r="26" spans="1:15" x14ac:dyDescent="0.2">
      <c r="A26">
        <f>+'Chart of Accounts'!A24</f>
        <v>503</v>
      </c>
      <c r="B26" t="str">
        <f>+'Chart of Accounts'!B24</f>
        <v>Bank Charges</v>
      </c>
      <c r="C26" s="10"/>
      <c r="D26" s="10"/>
      <c r="G26" s="55"/>
      <c r="H26" s="10"/>
      <c r="I26" s="10"/>
      <c r="J26" s="10"/>
      <c r="K26" s="10"/>
      <c r="L26" s="10"/>
      <c r="M26" s="10"/>
      <c r="N26" s="10"/>
    </row>
    <row r="27" spans="1:15" x14ac:dyDescent="0.2">
      <c r="A27">
        <f>+'Chart of Accounts'!A25</f>
        <v>505</v>
      </c>
      <c r="B27" t="str">
        <f>+'Chart of Accounts'!B25</f>
        <v>Depreciation Expense - Computer Equipment</v>
      </c>
      <c r="C27" s="10"/>
      <c r="D27" s="10"/>
      <c r="F27" s="10"/>
      <c r="G27" s="55"/>
      <c r="H27" s="10"/>
      <c r="I27" s="10"/>
      <c r="J27" s="10"/>
      <c r="K27" s="10"/>
      <c r="L27" s="10"/>
      <c r="M27" s="10"/>
      <c r="N27" s="10"/>
    </row>
    <row r="28" spans="1:15" x14ac:dyDescent="0.2">
      <c r="A28">
        <f>+'Chart of Accounts'!A26</f>
        <v>506</v>
      </c>
      <c r="B28" t="str">
        <f>+'Chart of Accounts'!B26</f>
        <v>Depreciation Expense - Store Equipment</v>
      </c>
      <c r="C28" s="10"/>
      <c r="D28" s="10"/>
      <c r="F28" s="10"/>
      <c r="G28" s="55"/>
      <c r="H28" s="10"/>
      <c r="I28" s="10"/>
      <c r="J28" s="10"/>
      <c r="K28" s="10"/>
      <c r="L28" s="10"/>
      <c r="M28" s="10"/>
      <c r="N28" s="10"/>
    </row>
    <row r="29" spans="1:15" x14ac:dyDescent="0.2">
      <c r="A29">
        <f>+'Chart of Accounts'!A27</f>
        <v>510</v>
      </c>
      <c r="B29" t="str">
        <f>+'Chart of Accounts'!B27</f>
        <v>Electrical Repairs Expense</v>
      </c>
      <c r="C29" s="10"/>
      <c r="D29" s="10"/>
      <c r="G29" s="55"/>
      <c r="H29" s="10"/>
      <c r="I29" s="10"/>
      <c r="J29" s="10"/>
      <c r="K29" s="10"/>
      <c r="L29" s="10"/>
      <c r="M29" s="10"/>
      <c r="N29" s="10"/>
    </row>
    <row r="30" spans="1:15" x14ac:dyDescent="0.2">
      <c r="A30">
        <f>+'Chart of Accounts'!A28</f>
        <v>520</v>
      </c>
      <c r="B30" t="str">
        <f>+'Chart of Accounts'!B28</f>
        <v>Insurance Expense</v>
      </c>
      <c r="C30" s="10"/>
      <c r="D30" s="10"/>
      <c r="F30" s="10"/>
      <c r="G30" s="55"/>
      <c r="H30" s="10"/>
      <c r="I30" s="10"/>
      <c r="J30" s="10"/>
      <c r="K30" s="10"/>
      <c r="L30" s="10"/>
      <c r="M30" s="10"/>
      <c r="N30" s="10"/>
    </row>
    <row r="31" spans="1:15" x14ac:dyDescent="0.2">
      <c r="A31">
        <f>+'Chart of Accounts'!A29</f>
        <v>542</v>
      </c>
      <c r="B31" t="str">
        <f>+'Chart of Accounts'!B29</f>
        <v>Office Supplies Expense</v>
      </c>
      <c r="C31" s="10"/>
      <c r="D31" s="10"/>
      <c r="E31" s="53"/>
      <c r="F31" s="10"/>
      <c r="G31" s="55"/>
      <c r="H31" s="10"/>
      <c r="I31" s="10"/>
      <c r="J31" s="10"/>
      <c r="K31" s="10"/>
      <c r="L31" s="10"/>
      <c r="M31" s="10"/>
      <c r="N31" s="10"/>
    </row>
    <row r="32" spans="1:15" x14ac:dyDescent="0.2">
      <c r="A32">
        <f>+'Chart of Accounts'!A30</f>
        <v>560</v>
      </c>
      <c r="B32" t="str">
        <f>+'Chart of Accounts'!B30</f>
        <v>Rent Expense</v>
      </c>
      <c r="C32" s="10"/>
      <c r="D32" s="10"/>
      <c r="E32" s="53"/>
      <c r="F32" s="4"/>
      <c r="G32" s="55"/>
      <c r="H32" s="10"/>
      <c r="I32" s="10"/>
      <c r="J32" s="10"/>
      <c r="K32" s="10"/>
      <c r="L32" s="10"/>
      <c r="M32" s="10"/>
      <c r="N32" s="10"/>
    </row>
    <row r="33" spans="1:14" x14ac:dyDescent="0.2">
      <c r="A33">
        <f>+'Chart of Accounts'!A31</f>
        <v>580</v>
      </c>
      <c r="B33" t="str">
        <f>+'Chart of Accounts'!B31</f>
        <v>Telephone and Internet Expense</v>
      </c>
      <c r="C33" s="10"/>
      <c r="D33" s="10"/>
      <c r="F33" s="10"/>
      <c r="G33" s="55"/>
      <c r="H33" s="10"/>
      <c r="I33" s="10"/>
      <c r="J33" s="10"/>
      <c r="K33" s="10"/>
      <c r="L33" s="10"/>
      <c r="M33" s="10"/>
      <c r="N33" s="10"/>
    </row>
    <row r="34" spans="1:14" x14ac:dyDescent="0.2">
      <c r="A34">
        <f>+'Chart of Accounts'!A32</f>
        <v>582</v>
      </c>
      <c r="B34" t="str">
        <f>+'Chart of Accounts'!B32</f>
        <v>Utilities Expense</v>
      </c>
      <c r="C34" s="10"/>
      <c r="D34" s="10"/>
      <c r="F34" s="10"/>
      <c r="G34" s="55"/>
      <c r="H34" s="10"/>
      <c r="I34" s="10"/>
      <c r="J34" s="10"/>
      <c r="K34" s="10"/>
      <c r="L34" s="10"/>
      <c r="M34" s="10"/>
      <c r="N34" s="10"/>
    </row>
    <row r="35" spans="1:14" x14ac:dyDescent="0.2">
      <c r="A35">
        <f>+'Chart of Accounts'!A33</f>
        <v>585</v>
      </c>
      <c r="B35" t="str">
        <f>+'Chart of Accounts'!B33</f>
        <v>Wages Expense</v>
      </c>
      <c r="C35" s="10"/>
      <c r="D35" s="10"/>
      <c r="E35" s="53"/>
      <c r="F35" s="10"/>
      <c r="G35" s="55"/>
      <c r="H35" s="10"/>
      <c r="I35" s="10"/>
      <c r="J35" s="10"/>
      <c r="K35" s="10"/>
      <c r="L35" s="10"/>
      <c r="M35" s="10"/>
      <c r="N35" s="10"/>
    </row>
    <row r="36" spans="1:14" ht="13.5" thickBot="1" x14ac:dyDescent="0.25">
      <c r="C36" s="19"/>
      <c r="D36" s="19"/>
      <c r="E36" s="54"/>
      <c r="F36" s="19"/>
      <c r="G36" s="54"/>
      <c r="H36" s="19"/>
      <c r="I36" s="19"/>
      <c r="J36" s="19"/>
      <c r="K36" s="19"/>
      <c r="L36" s="19"/>
      <c r="M36" s="19"/>
      <c r="N36" s="19"/>
    </row>
    <row r="37" spans="1:14" ht="13.5" thickTop="1" x14ac:dyDescent="0.2">
      <c r="B37" t="s">
        <v>37</v>
      </c>
      <c r="C37" s="23"/>
      <c r="F37" s="10"/>
      <c r="G37" s="55"/>
      <c r="H37" s="10"/>
      <c r="I37" s="10"/>
      <c r="J37" s="10"/>
      <c r="K37" s="10"/>
      <c r="L37" s="10"/>
      <c r="M37" s="10"/>
      <c r="N37" s="10"/>
    </row>
    <row r="38" spans="1:14" ht="13.5" thickBot="1" x14ac:dyDescent="0.25">
      <c r="B38" s="33"/>
      <c r="F38" s="10"/>
      <c r="G38" s="55"/>
      <c r="H38" s="10"/>
      <c r="I38" s="10"/>
      <c r="J38" s="10"/>
      <c r="K38" s="19"/>
      <c r="L38" s="19"/>
      <c r="M38" s="19"/>
      <c r="N38" s="19"/>
    </row>
    <row r="39" spans="1:14" ht="13.5" thickTop="1" x14ac:dyDescent="0.2">
      <c r="A39" s="33" t="s">
        <v>116</v>
      </c>
      <c r="C39" s="4">
        <f>C36-D36</f>
        <v>0</v>
      </c>
    </row>
    <row r="40" spans="1:14" x14ac:dyDescent="0.2">
      <c r="A40" s="33" t="s">
        <v>117</v>
      </c>
      <c r="C40" s="4">
        <f>+F36-H36</f>
        <v>0</v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</row>
    <row r="41" spans="1:14" x14ac:dyDescent="0.2">
      <c r="A41" s="33" t="s">
        <v>118</v>
      </c>
      <c r="C41" s="4">
        <f>+I36-J36</f>
        <v>0</v>
      </c>
    </row>
    <row r="42" spans="1:14" x14ac:dyDescent="0.2">
      <c r="A42" s="33" t="s">
        <v>119</v>
      </c>
      <c r="C42" s="4">
        <f>+K38-L38</f>
        <v>0</v>
      </c>
    </row>
    <row r="43" spans="1:14" x14ac:dyDescent="0.2">
      <c r="A43" s="33" t="s">
        <v>120</v>
      </c>
      <c r="C43" s="4">
        <f>+M38-N38</f>
        <v>0</v>
      </c>
    </row>
  </sheetData>
  <mergeCells count="1">
    <mergeCell ref="E4:H4"/>
  </mergeCells>
  <phoneticPr fontId="3" type="noConversion"/>
  <printOptions gridLines="1"/>
  <pageMargins left="0.35433070866141736" right="0.35433070866141736" top="0.78740157480314965" bottom="0.59055118110236227" header="0.51181102362204722" footer="0.51181102362204722"/>
  <pageSetup paperSize="9" scale="80" orientation="landscape" horizontalDpi="4294967292" verticalDpi="4294967292" r:id="rId1"/>
  <headerFooter alignWithMargins="0">
    <oddHeader>&amp;C&amp;"Verdana,Bold"&amp;16Grooving Guitars EXCEL TEMPLATE</oddHeader>
    <oddFooter>&amp;L &amp;CGrooving Guitars Practice Set&amp;RPage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3"/>
  <sheetViews>
    <sheetView view="pageLayout" zoomScaleNormal="100" workbookViewId="0">
      <selection activeCell="B40" sqref="B40"/>
    </sheetView>
  </sheetViews>
  <sheetFormatPr defaultColWidth="11" defaultRowHeight="12.75" x14ac:dyDescent="0.2"/>
  <cols>
    <col min="1" max="1" width="9.875" customWidth="1"/>
    <col min="2" max="2" width="40.25" customWidth="1"/>
  </cols>
  <sheetData>
    <row r="1" spans="2:6" ht="15" x14ac:dyDescent="0.2">
      <c r="B1" s="12" t="s">
        <v>85</v>
      </c>
    </row>
    <row r="2" spans="2:6" ht="15" x14ac:dyDescent="0.2">
      <c r="B2" s="12" t="s">
        <v>79</v>
      </c>
      <c r="C2" s="9"/>
    </row>
    <row r="3" spans="2:6" ht="15" x14ac:dyDescent="0.2">
      <c r="B3" s="12" t="s">
        <v>42</v>
      </c>
      <c r="C3" s="9"/>
    </row>
    <row r="5" spans="2:6" x14ac:dyDescent="0.2">
      <c r="B5" s="25"/>
    </row>
    <row r="6" spans="2:6" x14ac:dyDescent="0.2">
      <c r="B6" s="25"/>
      <c r="D6" s="39"/>
      <c r="F6" s="40"/>
    </row>
    <row r="7" spans="2:6" x14ac:dyDescent="0.2">
      <c r="C7" s="10"/>
      <c r="D7" s="39"/>
      <c r="F7" s="40"/>
    </row>
    <row r="8" spans="2:6" x14ac:dyDescent="0.2">
      <c r="C8" s="10"/>
      <c r="D8" s="39"/>
      <c r="F8" s="40"/>
    </row>
    <row r="9" spans="2:6" x14ac:dyDescent="0.2">
      <c r="B9" s="33"/>
      <c r="C9" s="10"/>
      <c r="D9" s="39"/>
      <c r="F9" s="40"/>
    </row>
    <row r="10" spans="2:6" x14ac:dyDescent="0.2">
      <c r="C10" s="10"/>
      <c r="D10" s="39"/>
      <c r="F10" s="40"/>
    </row>
    <row r="11" spans="2:6" x14ac:dyDescent="0.2">
      <c r="B11" s="33"/>
      <c r="C11" s="10"/>
      <c r="D11" s="39"/>
      <c r="F11" s="40"/>
    </row>
    <row r="12" spans="2:6" x14ac:dyDescent="0.2">
      <c r="C12" s="10"/>
      <c r="D12" s="39"/>
      <c r="E12" s="40"/>
    </row>
    <row r="13" spans="2:6" x14ac:dyDescent="0.2">
      <c r="C13" s="10"/>
    </row>
    <row r="14" spans="2:6" x14ac:dyDescent="0.2">
      <c r="B14" s="25"/>
      <c r="C14" s="10"/>
      <c r="D14" s="39"/>
    </row>
    <row r="15" spans="2:6" x14ac:dyDescent="0.2">
      <c r="B15" s="25"/>
      <c r="C15" s="10"/>
      <c r="D15" s="39"/>
    </row>
    <row r="16" spans="2:6" x14ac:dyDescent="0.2">
      <c r="B16" s="33"/>
      <c r="C16" s="10"/>
      <c r="D16" s="39"/>
    </row>
    <row r="17" spans="2:4" x14ac:dyDescent="0.2">
      <c r="B17" s="33"/>
      <c r="C17" s="10"/>
      <c r="D17" s="39"/>
    </row>
    <row r="18" spans="2:4" x14ac:dyDescent="0.2">
      <c r="B18" s="33"/>
      <c r="C18" s="10"/>
      <c r="D18" s="39"/>
    </row>
    <row r="19" spans="2:4" x14ac:dyDescent="0.2">
      <c r="B19" s="33"/>
      <c r="C19" s="10"/>
      <c r="D19" s="39"/>
    </row>
    <row r="20" spans="2:4" x14ac:dyDescent="0.2">
      <c r="B20" s="33"/>
      <c r="C20" s="10"/>
      <c r="D20" s="39"/>
    </row>
    <row r="21" spans="2:4" x14ac:dyDescent="0.2">
      <c r="B21" s="33"/>
      <c r="C21" s="10"/>
      <c r="D21" s="39"/>
    </row>
    <row r="22" spans="2:4" x14ac:dyDescent="0.2">
      <c r="B22" s="33"/>
      <c r="C22" s="10"/>
      <c r="D22" s="39"/>
    </row>
    <row r="23" spans="2:4" x14ac:dyDescent="0.2">
      <c r="B23" s="33"/>
      <c r="C23" s="10"/>
      <c r="D23" s="39"/>
    </row>
    <row r="24" spans="2:4" x14ac:dyDescent="0.2">
      <c r="B24" s="33"/>
      <c r="C24" s="10"/>
      <c r="D24" s="39"/>
    </row>
    <row r="25" spans="2:4" x14ac:dyDescent="0.2">
      <c r="B25" s="33"/>
      <c r="C25" s="10"/>
      <c r="D25" s="39"/>
    </row>
    <row r="26" spans="2:4" x14ac:dyDescent="0.2">
      <c r="B26" s="33"/>
      <c r="C26" s="10"/>
      <c r="D26" s="39"/>
    </row>
    <row r="27" spans="2:4" x14ac:dyDescent="0.2">
      <c r="B27" s="33"/>
      <c r="C27" s="10"/>
      <c r="D27" s="39"/>
    </row>
    <row r="28" spans="2:4" x14ac:dyDescent="0.2">
      <c r="B28" s="33"/>
      <c r="C28" s="10"/>
      <c r="D28" s="39"/>
    </row>
    <row r="29" spans="2:4" x14ac:dyDescent="0.2">
      <c r="B29" s="33"/>
      <c r="C29" s="10"/>
      <c r="D29" s="39"/>
    </row>
    <row r="30" spans="2:4" x14ac:dyDescent="0.2">
      <c r="B30" s="33"/>
      <c r="C30" s="10"/>
      <c r="D30" s="39"/>
    </row>
    <row r="31" spans="2:4" x14ac:dyDescent="0.2">
      <c r="B31" s="33"/>
      <c r="C31" s="10"/>
      <c r="D31" s="39"/>
    </row>
    <row r="32" spans="2:4" x14ac:dyDescent="0.2">
      <c r="B32" s="33"/>
      <c r="C32" s="10"/>
    </row>
    <row r="33" spans="2:3" x14ac:dyDescent="0.2">
      <c r="B33" s="33"/>
      <c r="C33" s="10"/>
    </row>
    <row r="34" spans="2:3" x14ac:dyDescent="0.2">
      <c r="B34" s="33"/>
      <c r="C34" s="10"/>
    </row>
    <row r="35" spans="2:3" x14ac:dyDescent="0.2">
      <c r="B35" s="33"/>
      <c r="C35" s="10"/>
    </row>
    <row r="36" spans="2:3" x14ac:dyDescent="0.2">
      <c r="C36" s="10"/>
    </row>
    <row r="38" spans="2:3" x14ac:dyDescent="0.2">
      <c r="B38" s="25"/>
      <c r="C38" s="10"/>
    </row>
    <row r="40" spans="2:3" ht="15" x14ac:dyDescent="0.2">
      <c r="B40" s="56" t="s">
        <v>64</v>
      </c>
    </row>
    <row r="41" spans="2:3" ht="15" x14ac:dyDescent="0.2">
      <c r="B41" s="12" t="s">
        <v>43</v>
      </c>
      <c r="C41" s="9"/>
    </row>
    <row r="42" spans="2:3" x14ac:dyDescent="0.2">
      <c r="C42" s="9"/>
    </row>
    <row r="52" spans="2:2" x14ac:dyDescent="0.2">
      <c r="B52" s="33"/>
    </row>
    <row r="53" spans="2:2" x14ac:dyDescent="0.2">
      <c r="B53" s="33"/>
    </row>
  </sheetData>
  <phoneticPr fontId="3" type="noConversion"/>
  <printOptions gridLines="1"/>
  <pageMargins left="0.35433070866141736" right="0.35433070866141736" top="0.78740157480314965" bottom="0.59055118110236227" header="0.51181102362204722" footer="0.51181102362204722"/>
  <pageSetup paperSize="9" orientation="portrait" horizontalDpi="4294967292" verticalDpi="4294967292" r:id="rId1"/>
  <headerFooter alignWithMargins="0">
    <oddHeader>&amp;C&amp;"Verdana,Bold"&amp;16Grooving Guitars EXCEL TEMPLATE</oddHeader>
    <oddFooter>&amp;L &amp;CGrooving Guitars Practice Set&amp;RPage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view="pageLayout" topLeftCell="A2" zoomScaleNormal="100" workbookViewId="0">
      <selection activeCell="C3" sqref="C3:H27"/>
    </sheetView>
  </sheetViews>
  <sheetFormatPr defaultColWidth="11" defaultRowHeight="12.75" x14ac:dyDescent="0.2"/>
  <cols>
    <col min="1" max="1" width="4" customWidth="1"/>
    <col min="2" max="2" width="24" customWidth="1"/>
    <col min="5" max="8" width="9.125" customWidth="1"/>
  </cols>
  <sheetData>
    <row r="1" spans="1:8" s="1" customFormat="1" ht="22.5" x14ac:dyDescent="0.3">
      <c r="A1" s="42"/>
      <c r="B1" s="43" t="s">
        <v>85</v>
      </c>
      <c r="C1" s="21"/>
      <c r="D1" s="21"/>
      <c r="E1" s="21"/>
      <c r="F1" s="21"/>
      <c r="G1" s="21"/>
      <c r="H1" s="21"/>
    </row>
    <row r="2" spans="1:8" ht="22.5" x14ac:dyDescent="0.3">
      <c r="A2" s="8" t="s">
        <v>122</v>
      </c>
      <c r="B2" s="9"/>
      <c r="C2" s="9"/>
      <c r="D2" s="9"/>
      <c r="E2" s="9"/>
      <c r="F2" s="9"/>
      <c r="G2" s="9"/>
      <c r="H2" s="9"/>
    </row>
    <row r="3" spans="1:8" ht="22.5" x14ac:dyDescent="0.3">
      <c r="A3" s="8"/>
      <c r="B3" s="9"/>
    </row>
    <row r="6" spans="1:8" x14ac:dyDescent="0.2">
      <c r="A6" s="1"/>
    </row>
    <row r="11" spans="1:8" x14ac:dyDescent="0.2">
      <c r="B11" s="33"/>
    </row>
    <row r="12" spans="1:8" x14ac:dyDescent="0.2">
      <c r="B12" s="33"/>
    </row>
    <row r="13" spans="1:8" x14ac:dyDescent="0.2">
      <c r="A13" s="1"/>
    </row>
    <row r="14" spans="1:8" x14ac:dyDescent="0.2">
      <c r="A14" s="1"/>
    </row>
    <row r="15" spans="1:8" x14ac:dyDescent="0.2">
      <c r="B15" s="33"/>
    </row>
    <row r="19" spans="1:8" x14ac:dyDescent="0.2">
      <c r="A19" s="1"/>
    </row>
    <row r="20" spans="1:8" x14ac:dyDescent="0.2">
      <c r="A20" s="1"/>
    </row>
    <row r="22" spans="1:8" x14ac:dyDescent="0.2">
      <c r="A22" s="1"/>
    </row>
    <row r="23" spans="1:8" x14ac:dyDescent="0.2">
      <c r="A23" s="1"/>
    </row>
    <row r="24" spans="1:8" x14ac:dyDescent="0.2">
      <c r="A24" s="1"/>
    </row>
    <row r="25" spans="1:8" x14ac:dyDescent="0.2">
      <c r="A25" s="1"/>
    </row>
    <row r="26" spans="1:8" x14ac:dyDescent="0.2">
      <c r="A26" s="1"/>
    </row>
    <row r="27" spans="1:8" x14ac:dyDescent="0.2">
      <c r="A27" s="1"/>
    </row>
    <row r="28" spans="1:8" x14ac:dyDescent="0.2">
      <c r="A28" s="1"/>
      <c r="B28" s="1"/>
      <c r="C28" s="7"/>
      <c r="D28" s="7"/>
      <c r="E28" s="7"/>
      <c r="F28" s="7"/>
      <c r="G28" s="7"/>
      <c r="H28" s="7"/>
    </row>
    <row r="29" spans="1:8" x14ac:dyDescent="0.2">
      <c r="A29" s="1"/>
      <c r="B29" s="1"/>
      <c r="C29" s="7"/>
      <c r="D29" s="7"/>
      <c r="E29" s="7"/>
      <c r="F29" s="7"/>
      <c r="G29" s="7"/>
      <c r="H29" s="7"/>
    </row>
    <row r="30" spans="1:8" x14ac:dyDescent="0.2">
      <c r="A30" s="1"/>
      <c r="B30" s="1"/>
      <c r="C30" s="7"/>
      <c r="D30" s="7"/>
      <c r="E30" s="7"/>
      <c r="F30" s="7"/>
      <c r="G30" s="7"/>
      <c r="H30" s="7"/>
    </row>
    <row r="31" spans="1:8" x14ac:dyDescent="0.2">
      <c r="A31" s="1"/>
      <c r="B31" s="1"/>
      <c r="C31" s="7"/>
      <c r="D31" s="7"/>
      <c r="E31" s="7"/>
      <c r="F31" s="7"/>
      <c r="G31" s="7"/>
      <c r="H31" s="7"/>
    </row>
    <row r="32" spans="1:8" x14ac:dyDescent="0.2">
      <c r="A32" s="1"/>
      <c r="B32" s="1"/>
      <c r="E32" s="7"/>
      <c r="H32" s="7"/>
    </row>
    <row r="34" spans="1:2" x14ac:dyDescent="0.2">
      <c r="A34" s="1"/>
    </row>
    <row r="36" spans="1:2" x14ac:dyDescent="0.2">
      <c r="B36" s="33"/>
    </row>
    <row r="37" spans="1:2" x14ac:dyDescent="0.2">
      <c r="B37" s="33"/>
    </row>
    <row r="38" spans="1:2" x14ac:dyDescent="0.2">
      <c r="B38" s="33"/>
    </row>
  </sheetData>
  <phoneticPr fontId="3" type="noConversion"/>
  <printOptions gridLines="1"/>
  <pageMargins left="0.35433070866141736" right="0.35433070866141736" top="0.78740157480314965" bottom="0.59055118110236227" header="0.51181102362204722" footer="0.51181102362204722"/>
  <pageSetup paperSize="9" scale="95" orientation="portrait" horizontalDpi="4294967292" verticalDpi="4294967292" r:id="rId1"/>
  <headerFooter alignWithMargins="0">
    <oddHeader>&amp;C&amp;"Verdana,Bold"&amp;16Grooving Guitars EXCEL TEMPLATE</oddHeader>
    <oddFooter>&amp;L &amp;CGrooving Guitars Practice Set&amp;RPage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view="pageLayout" zoomScaleNormal="100" workbookViewId="0">
      <selection activeCell="B19" sqref="B19:C27"/>
    </sheetView>
  </sheetViews>
  <sheetFormatPr defaultColWidth="11" defaultRowHeight="12.75" x14ac:dyDescent="0.2"/>
  <cols>
    <col min="1" max="1" width="41" customWidth="1"/>
    <col min="2" max="2" width="19.875" customWidth="1"/>
    <col min="3" max="3" width="18.875" customWidth="1"/>
  </cols>
  <sheetData>
    <row r="1" spans="1:3" ht="22.5" x14ac:dyDescent="0.3">
      <c r="A1" s="8" t="s">
        <v>46</v>
      </c>
      <c r="B1" s="9"/>
      <c r="C1" s="9"/>
    </row>
    <row r="2" spans="1:3" ht="22.5" x14ac:dyDescent="0.3">
      <c r="A2" s="8" t="s">
        <v>47</v>
      </c>
      <c r="B2" s="9"/>
      <c r="C2" s="9"/>
    </row>
    <row r="4" spans="1:3" x14ac:dyDescent="0.2">
      <c r="B4" s="5" t="s">
        <v>59</v>
      </c>
      <c r="C4" s="5" t="s">
        <v>61</v>
      </c>
    </row>
    <row r="5" spans="1:3" x14ac:dyDescent="0.2">
      <c r="B5" s="5"/>
      <c r="C5" s="5"/>
    </row>
    <row r="6" spans="1:3" x14ac:dyDescent="0.2">
      <c r="B6" s="7"/>
      <c r="C6" s="7"/>
    </row>
    <row r="7" spans="1:3" x14ac:dyDescent="0.2">
      <c r="B7" s="7"/>
      <c r="C7" s="7"/>
    </row>
    <row r="8" spans="1:3" x14ac:dyDescent="0.2">
      <c r="B8" s="7"/>
      <c r="C8" s="7"/>
    </row>
    <row r="9" spans="1:3" x14ac:dyDescent="0.2">
      <c r="B9" s="7"/>
      <c r="C9" s="7"/>
    </row>
    <row r="10" spans="1:3" x14ac:dyDescent="0.2">
      <c r="B10" s="7"/>
      <c r="C10" s="7"/>
    </row>
    <row r="11" spans="1:3" x14ac:dyDescent="0.2">
      <c r="B11" s="7"/>
      <c r="C11" s="7"/>
    </row>
    <row r="12" spans="1:3" x14ac:dyDescent="0.2">
      <c r="B12" s="7"/>
      <c r="C12" s="7"/>
    </row>
    <row r="13" spans="1:3" x14ac:dyDescent="0.2">
      <c r="B13" s="7"/>
      <c r="C13" s="7"/>
    </row>
    <row r="14" spans="1:3" x14ac:dyDescent="0.2">
      <c r="B14" s="7"/>
      <c r="C14" s="7"/>
    </row>
    <row r="15" spans="1:3" x14ac:dyDescent="0.2">
      <c r="B15" s="7"/>
      <c r="C15" s="7"/>
    </row>
    <row r="16" spans="1:3" x14ac:dyDescent="0.2">
      <c r="B16" s="7"/>
      <c r="C16" s="7"/>
    </row>
    <row r="17" spans="2:3" x14ac:dyDescent="0.2">
      <c r="B17" s="7"/>
      <c r="C17" s="7"/>
    </row>
    <row r="18" spans="2:3" x14ac:dyDescent="0.2">
      <c r="B18" s="7"/>
      <c r="C18" s="7"/>
    </row>
    <row r="19" spans="2:3" x14ac:dyDescent="0.2">
      <c r="B19" s="7"/>
      <c r="C19" s="7"/>
    </row>
    <row r="20" spans="2:3" x14ac:dyDescent="0.2">
      <c r="B20" s="7"/>
      <c r="C20" s="7"/>
    </row>
    <row r="21" spans="2:3" x14ac:dyDescent="0.2">
      <c r="B21" s="7"/>
      <c r="C21" s="7"/>
    </row>
    <row r="22" spans="2:3" x14ac:dyDescent="0.2">
      <c r="B22" s="7"/>
      <c r="C22" s="7"/>
    </row>
    <row r="23" spans="2:3" x14ac:dyDescent="0.2">
      <c r="B23" s="7"/>
      <c r="C23" s="7"/>
    </row>
    <row r="24" spans="2:3" x14ac:dyDescent="0.2">
      <c r="B24" s="7"/>
      <c r="C24" s="7"/>
    </row>
    <row r="25" spans="2:3" x14ac:dyDescent="0.2">
      <c r="B25" s="7"/>
      <c r="C25" s="7"/>
    </row>
    <row r="26" spans="2:3" x14ac:dyDescent="0.2">
      <c r="B26" s="7"/>
      <c r="C26" s="7"/>
    </row>
    <row r="27" spans="2:3" x14ac:dyDescent="0.2">
      <c r="B27" s="7"/>
      <c r="C27" s="7"/>
    </row>
    <row r="36" spans="2:2" x14ac:dyDescent="0.2">
      <c r="B36" s="33"/>
    </row>
    <row r="37" spans="2:2" x14ac:dyDescent="0.2">
      <c r="B37" s="33"/>
    </row>
    <row r="38" spans="2:2" x14ac:dyDescent="0.2">
      <c r="B38" s="33"/>
    </row>
  </sheetData>
  <phoneticPr fontId="3" type="noConversion"/>
  <printOptions gridLines="1"/>
  <pageMargins left="0.35433070866141736" right="0.35433070866141736" top="0.78740157480314965" bottom="0.59055118110236227" header="0.51181102362204722" footer="0.51181102362204722"/>
  <pageSetup paperSize="9" scale="95" orientation="portrait" horizontalDpi="4294967292" verticalDpi="4294967292" r:id="rId1"/>
  <headerFooter alignWithMargins="0">
    <oddHeader>&amp;C&amp;"Verdana,Bold"&amp;16Grooving Guitars EXCEL TEMPLATE</oddHeader>
    <oddFooter>&amp;L &amp;CGrooving Guitars Practice Set&amp;RPage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Chart of Accounts</vt:lpstr>
      <vt:lpstr>Journals</vt:lpstr>
      <vt:lpstr>Subsid Ledgers</vt:lpstr>
      <vt:lpstr>Gen Ledger</vt:lpstr>
      <vt:lpstr>Worksheet</vt:lpstr>
      <vt:lpstr>Income Sment &amp; Chgs in Equity</vt:lpstr>
      <vt:lpstr>Balance Sheet</vt:lpstr>
      <vt:lpstr>Post Cl Trial Bal</vt:lpstr>
      <vt:lpstr>'Gen Ledger'!Print_Area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chaplins</dc:creator>
  <cp:lastModifiedBy>marslane</cp:lastModifiedBy>
  <cp:lastPrinted>2017-03-14T02:40:02Z</cp:lastPrinted>
  <dcterms:created xsi:type="dcterms:W3CDTF">2006-05-04T03:46:17Z</dcterms:created>
  <dcterms:modified xsi:type="dcterms:W3CDTF">2017-03-14T04:42:17Z</dcterms:modified>
</cp:coreProperties>
</file>